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6 시계열 일반대학(1965-2024)_250219\"/>
    </mc:Choice>
  </mc:AlternateContent>
  <bookViews>
    <workbookView xWindow="0" yWindow="30" windowWidth="23130" windowHeight="12780" tabRatio="811"/>
  </bookViews>
  <sheets>
    <sheet name="학생수_설립별(1965-2025)" sheetId="1" r:id="rId1"/>
    <sheet name="학생수_시도별(1965-2025)" sheetId="2" r:id="rId2"/>
    <sheet name="계열별 정원 입학 재적학생 졸업자(1965-2025)" sheetId="3" r:id="rId3"/>
    <sheet name="취업통계_졸업상황(1965-2023)" sheetId="4" r:id="rId4"/>
    <sheet name="취업통계_계열별 취업률(1965-2023)" sheetId="5" r:id="rId5"/>
  </sheets>
  <calcPr calcId="162913"/>
</workbook>
</file>

<file path=xl/calcChain.xml><?xml version="1.0" encoding="utf-8"?>
<calcChain xmlns="http://schemas.openxmlformats.org/spreadsheetml/2006/main">
  <c r="N59" i="1" l="1"/>
  <c r="N60" i="1"/>
  <c r="N61" i="1"/>
  <c r="N62" i="1"/>
  <c r="N63" i="1"/>
  <c r="N65" i="1"/>
  <c r="J65" i="1"/>
  <c r="K65" i="1"/>
  <c r="L65" i="1"/>
  <c r="ES64" i="5" l="1"/>
  <c r="ER64" i="5"/>
  <c r="EQ64" i="5"/>
  <c r="EP64" i="5"/>
  <c r="DU64" i="5"/>
  <c r="DT64" i="5"/>
  <c r="DS64" i="5"/>
  <c r="DR64" i="5"/>
  <c r="CW64" i="5"/>
  <c r="CV64" i="5"/>
  <c r="CU64" i="5"/>
  <c r="CT64" i="5"/>
  <c r="BY64" i="5"/>
  <c r="BX64" i="5"/>
  <c r="BW64" i="5"/>
  <c r="BV64" i="5"/>
  <c r="BA64" i="5"/>
  <c r="AZ64" i="5"/>
  <c r="AY64" i="5"/>
  <c r="AX64" i="5"/>
  <c r="AC64" i="5"/>
  <c r="AB64" i="5"/>
  <c r="AA64" i="5"/>
  <c r="Z64" i="5"/>
  <c r="E64" i="5"/>
  <c r="D64" i="5"/>
  <c r="C64" i="5"/>
  <c r="B64" i="5"/>
  <c r="ES63" i="5"/>
  <c r="ER63" i="5"/>
  <c r="EQ63" i="5"/>
  <c r="EP63" i="5"/>
  <c r="DU63" i="5"/>
  <c r="DT63" i="5"/>
  <c r="DS63" i="5"/>
  <c r="DR63" i="5"/>
  <c r="CW63" i="5"/>
  <c r="CV63" i="5"/>
  <c r="CU63" i="5"/>
  <c r="CT63" i="5"/>
  <c r="BY63" i="5"/>
  <c r="BX63" i="5"/>
  <c r="BW63" i="5"/>
  <c r="BV63" i="5"/>
  <c r="BA63" i="5"/>
  <c r="AZ63" i="5"/>
  <c r="AY63" i="5"/>
  <c r="AX63" i="5"/>
  <c r="AC63" i="5"/>
  <c r="AB63" i="5"/>
  <c r="AA63" i="5"/>
  <c r="Z63" i="5"/>
  <c r="E63" i="5"/>
  <c r="D63" i="5"/>
  <c r="C63" i="5"/>
  <c r="B63" i="5"/>
  <c r="E63" i="4"/>
  <c r="D63" i="4"/>
  <c r="C63" i="4"/>
  <c r="B63" i="4"/>
  <c r="E62" i="4"/>
  <c r="D62" i="4"/>
  <c r="C62" i="4"/>
  <c r="B62" i="4"/>
  <c r="J63" i="1" l="1"/>
  <c r="K63" i="1"/>
  <c r="L63" i="1"/>
  <c r="B63" i="1"/>
  <c r="C63" i="1"/>
  <c r="B62" i="2"/>
  <c r="B64" i="3"/>
  <c r="C64" i="3"/>
  <c r="D64" i="3"/>
  <c r="E64" i="3"/>
  <c r="F64" i="3"/>
  <c r="G64" i="3"/>
  <c r="H64" i="3"/>
  <c r="B61" i="4"/>
  <c r="C61" i="4"/>
  <c r="D61" i="4"/>
  <c r="E61" i="4"/>
  <c r="B62" i="5"/>
  <c r="C62" i="5"/>
  <c r="D62" i="5"/>
  <c r="E62" i="5"/>
  <c r="Z62" i="5"/>
  <c r="AA62" i="5"/>
  <c r="AB62" i="5"/>
  <c r="AC62" i="5"/>
  <c r="AX62" i="5"/>
  <c r="AY62" i="5"/>
  <c r="AZ62" i="5"/>
  <c r="BA62" i="5"/>
  <c r="BV62" i="5"/>
  <c r="BW62" i="5"/>
  <c r="BX62" i="5"/>
  <c r="BY62" i="5"/>
  <c r="CT62" i="5"/>
  <c r="CU62" i="5"/>
  <c r="CV62" i="5"/>
  <c r="CW62" i="5"/>
  <c r="DR62" i="5"/>
  <c r="DS62" i="5"/>
  <c r="DT62" i="5"/>
  <c r="DU62" i="5"/>
  <c r="EP62" i="5"/>
  <c r="EQ62" i="5"/>
  <c r="ER62" i="5"/>
  <c r="ES62" i="5"/>
  <c r="J60" i="1" l="1"/>
  <c r="K60" i="1"/>
  <c r="L60" i="1"/>
  <c r="J61" i="1"/>
  <c r="K61" i="1"/>
  <c r="L61" i="1"/>
  <c r="J62" i="1"/>
  <c r="K62" i="1"/>
  <c r="L62" i="1"/>
  <c r="H63" i="3"/>
  <c r="G63" i="3"/>
  <c r="F63" i="3"/>
  <c r="E63" i="3"/>
  <c r="D63" i="3"/>
  <c r="C63" i="3"/>
  <c r="B63" i="3"/>
  <c r="H62" i="3"/>
  <c r="G62" i="3"/>
  <c r="F62" i="3"/>
  <c r="E62" i="3"/>
  <c r="D62" i="3"/>
  <c r="C62" i="3"/>
  <c r="B62" i="3"/>
  <c r="H61" i="3"/>
  <c r="G61" i="3"/>
  <c r="F61" i="3"/>
  <c r="E61" i="3"/>
  <c r="D61" i="3"/>
  <c r="C61" i="3"/>
  <c r="B61" i="3"/>
  <c r="H60" i="3"/>
  <c r="G60" i="3"/>
  <c r="F60" i="3"/>
  <c r="E60" i="3"/>
  <c r="D60" i="3"/>
  <c r="C60" i="3"/>
  <c r="B60" i="3"/>
  <c r="H59" i="3"/>
  <c r="G59" i="3"/>
  <c r="F59" i="3"/>
  <c r="E59" i="3"/>
  <c r="D59" i="3"/>
  <c r="C59" i="3"/>
  <c r="B59" i="3"/>
  <c r="H58" i="3"/>
  <c r="G58" i="3"/>
  <c r="F58" i="3"/>
  <c r="E58" i="3"/>
  <c r="D58" i="3"/>
  <c r="C58" i="3"/>
  <c r="B58" i="3"/>
  <c r="H57" i="3"/>
  <c r="G57" i="3"/>
  <c r="F57" i="3"/>
  <c r="E57" i="3"/>
  <c r="D57" i="3"/>
  <c r="C57" i="3"/>
  <c r="B57" i="3"/>
  <c r="H56" i="3"/>
  <c r="G56" i="3"/>
  <c r="F56" i="3"/>
  <c r="E56" i="3"/>
  <c r="D56" i="3"/>
  <c r="C56" i="3"/>
  <c r="B56" i="3"/>
  <c r="H55" i="3"/>
  <c r="G55" i="3"/>
  <c r="F55" i="3"/>
  <c r="E55" i="3"/>
  <c r="D55" i="3"/>
  <c r="C55" i="3"/>
  <c r="B55" i="3"/>
  <c r="H54" i="3"/>
  <c r="G54" i="3"/>
  <c r="F54" i="3"/>
  <c r="E54" i="3"/>
  <c r="D54" i="3"/>
  <c r="C54" i="3"/>
  <c r="B54" i="3"/>
  <c r="H53" i="3"/>
  <c r="G53" i="3"/>
  <c r="F53" i="3"/>
  <c r="E53" i="3"/>
  <c r="D53" i="3"/>
  <c r="C53" i="3"/>
  <c r="B53" i="3"/>
  <c r="H52" i="3"/>
  <c r="G52" i="3"/>
  <c r="F52" i="3"/>
  <c r="E52" i="3"/>
  <c r="D52" i="3"/>
  <c r="C52" i="3"/>
  <c r="B52" i="3"/>
  <c r="H51" i="3"/>
  <c r="G51" i="3"/>
  <c r="F51" i="3"/>
  <c r="E51" i="3"/>
  <c r="D51" i="3"/>
  <c r="C51" i="3"/>
  <c r="B51" i="3"/>
  <c r="H50" i="3"/>
  <c r="G50" i="3"/>
  <c r="F50" i="3"/>
  <c r="E50" i="3"/>
  <c r="D50" i="3"/>
  <c r="C50" i="3"/>
  <c r="B50" i="3"/>
  <c r="H49" i="3"/>
  <c r="G49" i="3"/>
  <c r="F49" i="3"/>
  <c r="E49" i="3"/>
  <c r="D49" i="3"/>
  <c r="C49" i="3"/>
  <c r="B49" i="3"/>
  <c r="H48" i="3"/>
  <c r="G48" i="3"/>
  <c r="F48" i="3"/>
  <c r="E48" i="3"/>
  <c r="D48" i="3"/>
  <c r="C48" i="3"/>
  <c r="B48" i="3"/>
  <c r="H47" i="3"/>
  <c r="G47" i="3"/>
  <c r="F47" i="3"/>
  <c r="E47" i="3"/>
  <c r="D47" i="3"/>
  <c r="C47" i="3"/>
  <c r="B47" i="3"/>
  <c r="H46" i="3"/>
  <c r="G46" i="3"/>
  <c r="F46" i="3"/>
  <c r="E46" i="3"/>
  <c r="D46" i="3"/>
  <c r="C46" i="3"/>
  <c r="B46" i="3"/>
  <c r="H45" i="3"/>
  <c r="G45" i="3"/>
  <c r="F45" i="3"/>
  <c r="E45" i="3"/>
  <c r="D45" i="3"/>
  <c r="C45" i="3"/>
  <c r="B45" i="3"/>
  <c r="H44" i="3"/>
  <c r="G44" i="3"/>
  <c r="F44" i="3"/>
  <c r="E44" i="3"/>
  <c r="D44" i="3"/>
  <c r="C44" i="3"/>
  <c r="B44" i="3"/>
  <c r="H43" i="3"/>
  <c r="G43" i="3"/>
  <c r="F43" i="3"/>
  <c r="E43" i="3"/>
  <c r="D43" i="3"/>
  <c r="C43" i="3"/>
  <c r="B43" i="3"/>
  <c r="H42" i="3"/>
  <c r="G42" i="3"/>
  <c r="F42" i="3"/>
  <c r="E42" i="3"/>
  <c r="D42" i="3"/>
  <c r="C42" i="3"/>
  <c r="B42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8" i="3"/>
  <c r="G28" i="3"/>
  <c r="F28" i="3"/>
  <c r="E28" i="3"/>
  <c r="D28" i="3"/>
  <c r="C28" i="3"/>
  <c r="B28" i="3"/>
  <c r="H27" i="3"/>
  <c r="G27" i="3"/>
  <c r="F27" i="3"/>
  <c r="E27" i="3"/>
  <c r="D27" i="3"/>
  <c r="C27" i="3"/>
  <c r="B27" i="3"/>
  <c r="H26" i="3"/>
  <c r="G26" i="3"/>
  <c r="F26" i="3"/>
  <c r="E26" i="3"/>
  <c r="D26" i="3"/>
  <c r="C26" i="3"/>
  <c r="B26" i="3"/>
  <c r="B61" i="2"/>
  <c r="B62" i="1"/>
  <c r="C62" i="1"/>
  <c r="BA61" i="5" l="1"/>
  <c r="AZ61" i="5"/>
  <c r="AY61" i="5"/>
  <c r="AX61" i="5"/>
  <c r="BA60" i="5"/>
  <c r="AZ60" i="5"/>
  <c r="AY60" i="5"/>
  <c r="AX60" i="5"/>
  <c r="BA59" i="5"/>
  <c r="AZ59" i="5"/>
  <c r="AY59" i="5"/>
  <c r="AX59" i="5"/>
  <c r="BC58" i="5"/>
  <c r="AY58" i="5" s="1"/>
  <c r="BB58" i="5"/>
  <c r="AX58" i="5" s="1"/>
  <c r="AZ58" i="5"/>
  <c r="BC57" i="5"/>
  <c r="BA57" i="5" s="1"/>
  <c r="BB57" i="5"/>
  <c r="AZ57" i="5" s="1"/>
  <c r="AY57" i="5"/>
  <c r="BC56" i="5"/>
  <c r="BA56" i="5" s="1"/>
  <c r="BB56" i="5"/>
  <c r="AZ56" i="5" s="1"/>
  <c r="BA55" i="5"/>
  <c r="AZ55" i="5"/>
  <c r="AY55" i="5"/>
  <c r="AX55" i="5"/>
  <c r="BA54" i="5"/>
  <c r="AZ54" i="5"/>
  <c r="AY54" i="5"/>
  <c r="AX54" i="5"/>
  <c r="BA53" i="5"/>
  <c r="AZ53" i="5"/>
  <c r="AY53" i="5"/>
  <c r="AX53" i="5"/>
  <c r="BA52" i="5"/>
  <c r="AZ52" i="5"/>
  <c r="AY52" i="5"/>
  <c r="AX52" i="5"/>
  <c r="BA51" i="5"/>
  <c r="AZ51" i="5"/>
  <c r="AY51" i="5"/>
  <c r="AX51" i="5"/>
  <c r="BA50" i="5"/>
  <c r="AZ50" i="5"/>
  <c r="AY50" i="5"/>
  <c r="AX50" i="5"/>
  <c r="BA49" i="5"/>
  <c r="AZ49" i="5"/>
  <c r="AY49" i="5"/>
  <c r="AX49" i="5"/>
  <c r="BA48" i="5"/>
  <c r="AZ48" i="5"/>
  <c r="AY48" i="5"/>
  <c r="AX48" i="5"/>
  <c r="BA47" i="5"/>
  <c r="AZ47" i="5"/>
  <c r="AY47" i="5"/>
  <c r="AX47" i="5"/>
  <c r="BA46" i="5"/>
  <c r="AZ46" i="5"/>
  <c r="AY46" i="5"/>
  <c r="AX46" i="5"/>
  <c r="BA45" i="5"/>
  <c r="AZ45" i="5"/>
  <c r="AY45" i="5"/>
  <c r="AX45" i="5"/>
  <c r="BA44" i="5"/>
  <c r="AZ44" i="5"/>
  <c r="AY44" i="5"/>
  <c r="AX44" i="5"/>
  <c r="BA43" i="5"/>
  <c r="AZ43" i="5"/>
  <c r="AY43" i="5"/>
  <c r="AX43" i="5"/>
  <c r="BA42" i="5"/>
  <c r="AZ42" i="5"/>
  <c r="AY42" i="5"/>
  <c r="AX42" i="5"/>
  <c r="BA41" i="5"/>
  <c r="AZ41" i="5"/>
  <c r="AY41" i="5"/>
  <c r="AX41" i="5"/>
  <c r="BA40" i="5"/>
  <c r="AZ40" i="5"/>
  <c r="AY40" i="5"/>
  <c r="AX40" i="5"/>
  <c r="BA39" i="5"/>
  <c r="AZ39" i="5"/>
  <c r="AY39" i="5"/>
  <c r="AX39" i="5"/>
  <c r="BA38" i="5"/>
  <c r="AZ38" i="5"/>
  <c r="AY38" i="5"/>
  <c r="AX38" i="5"/>
  <c r="BA37" i="5"/>
  <c r="AZ37" i="5"/>
  <c r="AY37" i="5"/>
  <c r="AX37" i="5"/>
  <c r="BA36" i="5"/>
  <c r="AZ36" i="5"/>
  <c r="AY36" i="5"/>
  <c r="AX36" i="5"/>
  <c r="BA35" i="5"/>
  <c r="AZ35" i="5"/>
  <c r="AY35" i="5"/>
  <c r="AX35" i="5"/>
  <c r="BA34" i="5"/>
  <c r="AZ34" i="5"/>
  <c r="AY34" i="5"/>
  <c r="AX34" i="5"/>
  <c r="BA33" i="5"/>
  <c r="AZ33" i="5"/>
  <c r="AY33" i="5"/>
  <c r="AX33" i="5"/>
  <c r="BA32" i="5"/>
  <c r="AZ32" i="5"/>
  <c r="AY32" i="5"/>
  <c r="AX32" i="5"/>
  <c r="BA31" i="5"/>
  <c r="AZ31" i="5"/>
  <c r="AY31" i="5"/>
  <c r="AX31" i="5"/>
  <c r="BA30" i="5"/>
  <c r="AZ30" i="5"/>
  <c r="AY30" i="5"/>
  <c r="AX30" i="5"/>
  <c r="BA29" i="5"/>
  <c r="AZ29" i="5"/>
  <c r="AY29" i="5"/>
  <c r="AX29" i="5"/>
  <c r="BA28" i="5"/>
  <c r="AZ28" i="5"/>
  <c r="AY28" i="5"/>
  <c r="AX28" i="5"/>
  <c r="BA27" i="5"/>
  <c r="AZ27" i="5"/>
  <c r="AY27" i="5"/>
  <c r="AX27" i="5"/>
  <c r="BA26" i="5"/>
  <c r="AZ26" i="5"/>
  <c r="AY26" i="5"/>
  <c r="AX26" i="5"/>
  <c r="ES61" i="5"/>
  <c r="ER61" i="5"/>
  <c r="EQ61" i="5"/>
  <c r="EP61" i="5"/>
  <c r="ES60" i="5"/>
  <c r="ER60" i="5"/>
  <c r="EQ60" i="5"/>
  <c r="EP60" i="5"/>
  <c r="ES59" i="5"/>
  <c r="ER59" i="5"/>
  <c r="EQ59" i="5"/>
  <c r="EP59" i="5"/>
  <c r="ES55" i="5"/>
  <c r="ER55" i="5"/>
  <c r="EQ55" i="5"/>
  <c r="EP55" i="5"/>
  <c r="ES54" i="5"/>
  <c r="ER54" i="5"/>
  <c r="EQ54" i="5"/>
  <c r="EP54" i="5"/>
  <c r="ES53" i="5"/>
  <c r="ER53" i="5"/>
  <c r="EQ53" i="5"/>
  <c r="EP53" i="5"/>
  <c r="ES52" i="5"/>
  <c r="ER52" i="5"/>
  <c r="EQ52" i="5"/>
  <c r="EP52" i="5"/>
  <c r="ES51" i="5"/>
  <c r="ER51" i="5"/>
  <c r="EQ51" i="5"/>
  <c r="EP51" i="5"/>
  <c r="ES50" i="5"/>
  <c r="ER50" i="5"/>
  <c r="EQ50" i="5"/>
  <c r="EP50" i="5"/>
  <c r="ES49" i="5"/>
  <c r="ER49" i="5"/>
  <c r="EQ49" i="5"/>
  <c r="EP49" i="5"/>
  <c r="ES48" i="5"/>
  <c r="ER48" i="5"/>
  <c r="EQ48" i="5"/>
  <c r="EP48" i="5"/>
  <c r="ES47" i="5"/>
  <c r="ER47" i="5"/>
  <c r="EQ47" i="5"/>
  <c r="EP47" i="5"/>
  <c r="ES46" i="5"/>
  <c r="ER46" i="5"/>
  <c r="EQ46" i="5"/>
  <c r="EP46" i="5"/>
  <c r="ES45" i="5"/>
  <c r="ER45" i="5"/>
  <c r="EQ45" i="5"/>
  <c r="EP45" i="5"/>
  <c r="ES44" i="5"/>
  <c r="ER44" i="5"/>
  <c r="EQ44" i="5"/>
  <c r="EP44" i="5"/>
  <c r="ES43" i="5"/>
  <c r="ER43" i="5"/>
  <c r="EQ43" i="5"/>
  <c r="EP43" i="5"/>
  <c r="ES42" i="5"/>
  <c r="ER42" i="5"/>
  <c r="EQ42" i="5"/>
  <c r="EP42" i="5"/>
  <c r="ES41" i="5"/>
  <c r="ER41" i="5"/>
  <c r="EQ41" i="5"/>
  <c r="EP41" i="5"/>
  <c r="ES40" i="5"/>
  <c r="ER40" i="5"/>
  <c r="EQ40" i="5"/>
  <c r="EP40" i="5"/>
  <c r="ES39" i="5"/>
  <c r="ER39" i="5"/>
  <c r="EQ39" i="5"/>
  <c r="EP39" i="5"/>
  <c r="ES38" i="5"/>
  <c r="ER38" i="5"/>
  <c r="EQ38" i="5"/>
  <c r="EP38" i="5"/>
  <c r="ES37" i="5"/>
  <c r="ER37" i="5"/>
  <c r="EQ37" i="5"/>
  <c r="EP37" i="5"/>
  <c r="ES36" i="5"/>
  <c r="ER36" i="5"/>
  <c r="EQ36" i="5"/>
  <c r="EP36" i="5"/>
  <c r="ES35" i="5"/>
  <c r="ER35" i="5"/>
  <c r="EQ35" i="5"/>
  <c r="EP35" i="5"/>
  <c r="ES34" i="5"/>
  <c r="ER34" i="5"/>
  <c r="EQ34" i="5"/>
  <c r="EP34" i="5"/>
  <c r="ES33" i="5"/>
  <c r="ER33" i="5"/>
  <c r="EQ33" i="5"/>
  <c r="EP33" i="5"/>
  <c r="ES32" i="5"/>
  <c r="ER32" i="5"/>
  <c r="EQ32" i="5"/>
  <c r="EP32" i="5"/>
  <c r="ES31" i="5"/>
  <c r="ER31" i="5"/>
  <c r="EQ31" i="5"/>
  <c r="EP31" i="5"/>
  <c r="ES30" i="5"/>
  <c r="ER30" i="5"/>
  <c r="EQ30" i="5"/>
  <c r="EP30" i="5"/>
  <c r="ES29" i="5"/>
  <c r="ER29" i="5"/>
  <c r="EQ29" i="5"/>
  <c r="EP29" i="5"/>
  <c r="ES28" i="5"/>
  <c r="ER28" i="5"/>
  <c r="EQ28" i="5"/>
  <c r="EP28" i="5"/>
  <c r="ES27" i="5"/>
  <c r="ER27" i="5"/>
  <c r="EQ27" i="5"/>
  <c r="EP27" i="5"/>
  <c r="ES26" i="5"/>
  <c r="ER26" i="5"/>
  <c r="EQ26" i="5"/>
  <c r="EP26" i="5"/>
  <c r="DU61" i="5"/>
  <c r="DT61" i="5"/>
  <c r="DS61" i="5"/>
  <c r="DR61" i="5"/>
  <c r="DU60" i="5"/>
  <c r="DT60" i="5"/>
  <c r="DS60" i="5"/>
  <c r="DR60" i="5"/>
  <c r="DU59" i="5"/>
  <c r="DT59" i="5"/>
  <c r="DS59" i="5"/>
  <c r="DR59" i="5"/>
  <c r="DU55" i="5"/>
  <c r="DT55" i="5"/>
  <c r="DS55" i="5"/>
  <c r="DR55" i="5"/>
  <c r="DU54" i="5"/>
  <c r="DT54" i="5"/>
  <c r="DS54" i="5"/>
  <c r="DR54" i="5"/>
  <c r="DU53" i="5"/>
  <c r="DT53" i="5"/>
  <c r="DS53" i="5"/>
  <c r="DR53" i="5"/>
  <c r="DU52" i="5"/>
  <c r="DT52" i="5"/>
  <c r="DS52" i="5"/>
  <c r="DR52" i="5"/>
  <c r="DU51" i="5"/>
  <c r="DT51" i="5"/>
  <c r="DS51" i="5"/>
  <c r="DR51" i="5"/>
  <c r="DU50" i="5"/>
  <c r="DT50" i="5"/>
  <c r="DS50" i="5"/>
  <c r="DR50" i="5"/>
  <c r="DU49" i="5"/>
  <c r="DT49" i="5"/>
  <c r="DS49" i="5"/>
  <c r="DR49" i="5"/>
  <c r="DU48" i="5"/>
  <c r="DT48" i="5"/>
  <c r="DS48" i="5"/>
  <c r="DR48" i="5"/>
  <c r="DU47" i="5"/>
  <c r="DT47" i="5"/>
  <c r="DS47" i="5"/>
  <c r="DR47" i="5"/>
  <c r="DU46" i="5"/>
  <c r="DT46" i="5"/>
  <c r="DS46" i="5"/>
  <c r="DR46" i="5"/>
  <c r="DU45" i="5"/>
  <c r="DT45" i="5"/>
  <c r="DS45" i="5"/>
  <c r="DR45" i="5"/>
  <c r="DU44" i="5"/>
  <c r="DT44" i="5"/>
  <c r="DS44" i="5"/>
  <c r="DR44" i="5"/>
  <c r="DU43" i="5"/>
  <c r="DT43" i="5"/>
  <c r="DS43" i="5"/>
  <c r="DR43" i="5"/>
  <c r="DU42" i="5"/>
  <c r="DT42" i="5"/>
  <c r="DS42" i="5"/>
  <c r="DR42" i="5"/>
  <c r="DU41" i="5"/>
  <c r="DT41" i="5"/>
  <c r="DS41" i="5"/>
  <c r="DR41" i="5"/>
  <c r="DU40" i="5"/>
  <c r="DT40" i="5"/>
  <c r="DS40" i="5"/>
  <c r="DR40" i="5"/>
  <c r="DU39" i="5"/>
  <c r="DT39" i="5"/>
  <c r="DS39" i="5"/>
  <c r="DR39" i="5"/>
  <c r="DU38" i="5"/>
  <c r="DT38" i="5"/>
  <c r="DS38" i="5"/>
  <c r="DR38" i="5"/>
  <c r="DU37" i="5"/>
  <c r="DT37" i="5"/>
  <c r="DS37" i="5"/>
  <c r="DR37" i="5"/>
  <c r="DU36" i="5"/>
  <c r="DT36" i="5"/>
  <c r="DS36" i="5"/>
  <c r="DR36" i="5"/>
  <c r="DU35" i="5"/>
  <c r="DT35" i="5"/>
  <c r="DS35" i="5"/>
  <c r="DR35" i="5"/>
  <c r="DU34" i="5"/>
  <c r="DT34" i="5"/>
  <c r="DS34" i="5"/>
  <c r="DR34" i="5"/>
  <c r="DU33" i="5"/>
  <c r="DT33" i="5"/>
  <c r="DS33" i="5"/>
  <c r="DR33" i="5"/>
  <c r="DU32" i="5"/>
  <c r="DT32" i="5"/>
  <c r="DS32" i="5"/>
  <c r="DR32" i="5"/>
  <c r="DU31" i="5"/>
  <c r="DT31" i="5"/>
  <c r="DS31" i="5"/>
  <c r="DR31" i="5"/>
  <c r="DU30" i="5"/>
  <c r="DT30" i="5"/>
  <c r="DS30" i="5"/>
  <c r="DR30" i="5"/>
  <c r="DU29" i="5"/>
  <c r="DT29" i="5"/>
  <c r="DS29" i="5"/>
  <c r="DR29" i="5"/>
  <c r="DU28" i="5"/>
  <c r="DT28" i="5"/>
  <c r="DS28" i="5"/>
  <c r="DR28" i="5"/>
  <c r="DU27" i="5"/>
  <c r="DT27" i="5"/>
  <c r="DS27" i="5"/>
  <c r="DR27" i="5"/>
  <c r="DU26" i="5"/>
  <c r="DT26" i="5"/>
  <c r="DS26" i="5"/>
  <c r="DR26" i="5"/>
  <c r="CW61" i="5"/>
  <c r="CV61" i="5"/>
  <c r="CU61" i="5"/>
  <c r="CT61" i="5"/>
  <c r="CW60" i="5"/>
  <c r="CV60" i="5"/>
  <c r="CU60" i="5"/>
  <c r="CT60" i="5"/>
  <c r="CW59" i="5"/>
  <c r="CV59" i="5"/>
  <c r="CU59" i="5"/>
  <c r="CT59" i="5"/>
  <c r="CW55" i="5"/>
  <c r="CV55" i="5"/>
  <c r="CU55" i="5"/>
  <c r="CT55" i="5"/>
  <c r="CW54" i="5"/>
  <c r="CV54" i="5"/>
  <c r="CU54" i="5"/>
  <c r="CT54" i="5"/>
  <c r="CW53" i="5"/>
  <c r="CV53" i="5"/>
  <c r="CU53" i="5"/>
  <c r="CT53" i="5"/>
  <c r="CW52" i="5"/>
  <c r="CV52" i="5"/>
  <c r="CU52" i="5"/>
  <c r="CT52" i="5"/>
  <c r="CW51" i="5"/>
  <c r="CV51" i="5"/>
  <c r="CU51" i="5"/>
  <c r="CT51" i="5"/>
  <c r="CW50" i="5"/>
  <c r="CV50" i="5"/>
  <c r="CU50" i="5"/>
  <c r="CT50" i="5"/>
  <c r="CW49" i="5"/>
  <c r="CV49" i="5"/>
  <c r="CU49" i="5"/>
  <c r="CT49" i="5"/>
  <c r="CW48" i="5"/>
  <c r="CV48" i="5"/>
  <c r="CU48" i="5"/>
  <c r="CT48" i="5"/>
  <c r="CW47" i="5"/>
  <c r="CV47" i="5"/>
  <c r="CU47" i="5"/>
  <c r="CT47" i="5"/>
  <c r="CW46" i="5"/>
  <c r="CV46" i="5"/>
  <c r="CU46" i="5"/>
  <c r="CT46" i="5"/>
  <c r="CW45" i="5"/>
  <c r="CV45" i="5"/>
  <c r="CU45" i="5"/>
  <c r="CT45" i="5"/>
  <c r="CW44" i="5"/>
  <c r="CV44" i="5"/>
  <c r="CU44" i="5"/>
  <c r="CT44" i="5"/>
  <c r="CW43" i="5"/>
  <c r="CV43" i="5"/>
  <c r="CU43" i="5"/>
  <c r="CT43" i="5"/>
  <c r="CW42" i="5"/>
  <c r="CV42" i="5"/>
  <c r="CU42" i="5"/>
  <c r="CT42" i="5"/>
  <c r="CW41" i="5"/>
  <c r="CV41" i="5"/>
  <c r="CU41" i="5"/>
  <c r="CT41" i="5"/>
  <c r="CW40" i="5"/>
  <c r="CV40" i="5"/>
  <c r="CU40" i="5"/>
  <c r="CT40" i="5"/>
  <c r="CW39" i="5"/>
  <c r="CV39" i="5"/>
  <c r="CU39" i="5"/>
  <c r="CT39" i="5"/>
  <c r="CW38" i="5"/>
  <c r="CV38" i="5"/>
  <c r="CU38" i="5"/>
  <c r="CT38" i="5"/>
  <c r="CW37" i="5"/>
  <c r="CV37" i="5"/>
  <c r="CU37" i="5"/>
  <c r="CT37" i="5"/>
  <c r="CW36" i="5"/>
  <c r="CV36" i="5"/>
  <c r="CU36" i="5"/>
  <c r="CT36" i="5"/>
  <c r="CW35" i="5"/>
  <c r="CV35" i="5"/>
  <c r="CU35" i="5"/>
  <c r="CT35" i="5"/>
  <c r="CW34" i="5"/>
  <c r="CV34" i="5"/>
  <c r="CU34" i="5"/>
  <c r="CT34" i="5"/>
  <c r="CW33" i="5"/>
  <c r="CV33" i="5"/>
  <c r="CU33" i="5"/>
  <c r="CT33" i="5"/>
  <c r="CW32" i="5"/>
  <c r="CV32" i="5"/>
  <c r="CU32" i="5"/>
  <c r="CT32" i="5"/>
  <c r="CW31" i="5"/>
  <c r="CV31" i="5"/>
  <c r="CU31" i="5"/>
  <c r="CT31" i="5"/>
  <c r="CW30" i="5"/>
  <c r="CV30" i="5"/>
  <c r="CU30" i="5"/>
  <c r="CT30" i="5"/>
  <c r="CW29" i="5"/>
  <c r="CV29" i="5"/>
  <c r="CU29" i="5"/>
  <c r="CT29" i="5"/>
  <c r="CW28" i="5"/>
  <c r="CV28" i="5"/>
  <c r="CU28" i="5"/>
  <c r="CT28" i="5"/>
  <c r="CW27" i="5"/>
  <c r="CV27" i="5"/>
  <c r="CU27" i="5"/>
  <c r="CT27" i="5"/>
  <c r="CW26" i="5"/>
  <c r="CV26" i="5"/>
  <c r="CU26" i="5"/>
  <c r="CT26" i="5"/>
  <c r="BY61" i="5"/>
  <c r="BX61" i="5"/>
  <c r="BW61" i="5"/>
  <c r="BV61" i="5"/>
  <c r="BY60" i="5"/>
  <c r="BX60" i="5"/>
  <c r="BW60" i="5"/>
  <c r="BV60" i="5"/>
  <c r="BY59" i="5"/>
  <c r="BX59" i="5"/>
  <c r="BW59" i="5"/>
  <c r="BV59" i="5"/>
  <c r="BY55" i="5"/>
  <c r="BX55" i="5"/>
  <c r="BW55" i="5"/>
  <c r="BV55" i="5"/>
  <c r="BY54" i="5"/>
  <c r="BX54" i="5"/>
  <c r="BW54" i="5"/>
  <c r="BV54" i="5"/>
  <c r="BY53" i="5"/>
  <c r="BX53" i="5"/>
  <c r="BW53" i="5"/>
  <c r="BV53" i="5"/>
  <c r="BY52" i="5"/>
  <c r="BX52" i="5"/>
  <c r="BW52" i="5"/>
  <c r="BV52" i="5"/>
  <c r="BY51" i="5"/>
  <c r="BX51" i="5"/>
  <c r="BW51" i="5"/>
  <c r="BV51" i="5"/>
  <c r="BY50" i="5"/>
  <c r="BX50" i="5"/>
  <c r="BW50" i="5"/>
  <c r="BV50" i="5"/>
  <c r="BY49" i="5"/>
  <c r="BX49" i="5"/>
  <c r="BW49" i="5"/>
  <c r="BV49" i="5"/>
  <c r="BY48" i="5"/>
  <c r="BX48" i="5"/>
  <c r="BW48" i="5"/>
  <c r="BV48" i="5"/>
  <c r="BY47" i="5"/>
  <c r="BX47" i="5"/>
  <c r="BW47" i="5"/>
  <c r="BV47" i="5"/>
  <c r="BY46" i="5"/>
  <c r="BX46" i="5"/>
  <c r="BW46" i="5"/>
  <c r="BV46" i="5"/>
  <c r="BY45" i="5"/>
  <c r="BX45" i="5"/>
  <c r="BW45" i="5"/>
  <c r="BV45" i="5"/>
  <c r="BY44" i="5"/>
  <c r="BX44" i="5"/>
  <c r="BW44" i="5"/>
  <c r="BV44" i="5"/>
  <c r="BY43" i="5"/>
  <c r="BX43" i="5"/>
  <c r="BW43" i="5"/>
  <c r="BV43" i="5"/>
  <c r="BY42" i="5"/>
  <c r="BX42" i="5"/>
  <c r="BW42" i="5"/>
  <c r="BV42" i="5"/>
  <c r="BY41" i="5"/>
  <c r="BX41" i="5"/>
  <c r="BW41" i="5"/>
  <c r="BV41" i="5"/>
  <c r="BY40" i="5"/>
  <c r="BX40" i="5"/>
  <c r="BW40" i="5"/>
  <c r="BV40" i="5"/>
  <c r="BY39" i="5"/>
  <c r="BX39" i="5"/>
  <c r="BW39" i="5"/>
  <c r="BV39" i="5"/>
  <c r="AC61" i="5"/>
  <c r="AB61" i="5"/>
  <c r="AA61" i="5"/>
  <c r="Z61" i="5"/>
  <c r="AC60" i="5"/>
  <c r="AB60" i="5"/>
  <c r="AA60" i="5"/>
  <c r="Z60" i="5"/>
  <c r="AC59" i="5"/>
  <c r="AB59" i="5"/>
  <c r="AA59" i="5"/>
  <c r="Z59" i="5"/>
  <c r="AC55" i="5"/>
  <c r="AB55" i="5"/>
  <c r="AA55" i="5"/>
  <c r="Z55" i="5"/>
  <c r="AC54" i="5"/>
  <c r="AB54" i="5"/>
  <c r="AA54" i="5"/>
  <c r="Z54" i="5"/>
  <c r="AC53" i="5"/>
  <c r="AB53" i="5"/>
  <c r="AA53" i="5"/>
  <c r="Z53" i="5"/>
  <c r="AC52" i="5"/>
  <c r="AB52" i="5"/>
  <c r="AA52" i="5"/>
  <c r="Z52" i="5"/>
  <c r="AC51" i="5"/>
  <c r="AB51" i="5"/>
  <c r="AA51" i="5"/>
  <c r="Z51" i="5"/>
  <c r="AC50" i="5"/>
  <c r="AB50" i="5"/>
  <c r="AA50" i="5"/>
  <c r="Z50" i="5"/>
  <c r="AC49" i="5"/>
  <c r="AB49" i="5"/>
  <c r="AA49" i="5"/>
  <c r="Z49" i="5"/>
  <c r="AC48" i="5"/>
  <c r="AB48" i="5"/>
  <c r="AA48" i="5"/>
  <c r="Z48" i="5"/>
  <c r="AC47" i="5"/>
  <c r="AB47" i="5"/>
  <c r="AA47" i="5"/>
  <c r="Z47" i="5"/>
  <c r="AC46" i="5"/>
  <c r="AB46" i="5"/>
  <c r="AA46" i="5"/>
  <c r="Z46" i="5"/>
  <c r="AC45" i="5"/>
  <c r="AB45" i="5"/>
  <c r="AA45" i="5"/>
  <c r="Z45" i="5"/>
  <c r="AC44" i="5"/>
  <c r="AB44" i="5"/>
  <c r="AA44" i="5"/>
  <c r="Z44" i="5"/>
  <c r="AC43" i="5"/>
  <c r="AB43" i="5"/>
  <c r="AA43" i="5"/>
  <c r="Z43" i="5"/>
  <c r="AC42" i="5"/>
  <c r="AB42" i="5"/>
  <c r="AA42" i="5"/>
  <c r="Z42" i="5"/>
  <c r="AC41" i="5"/>
  <c r="AB41" i="5"/>
  <c r="AA41" i="5"/>
  <c r="Z41" i="5"/>
  <c r="AC40" i="5"/>
  <c r="AB40" i="5"/>
  <c r="AA40" i="5"/>
  <c r="Z40" i="5"/>
  <c r="AC39" i="5"/>
  <c r="AB39" i="5"/>
  <c r="AA39" i="5"/>
  <c r="Z39" i="5"/>
  <c r="AC38" i="5"/>
  <c r="AB38" i="5"/>
  <c r="AA38" i="5"/>
  <c r="Z38" i="5"/>
  <c r="AC37" i="5"/>
  <c r="AB37" i="5"/>
  <c r="AA37" i="5"/>
  <c r="Z37" i="5"/>
  <c r="AC36" i="5"/>
  <c r="AB36" i="5"/>
  <c r="AA36" i="5"/>
  <c r="Z36" i="5"/>
  <c r="AC35" i="5"/>
  <c r="AB35" i="5"/>
  <c r="AA35" i="5"/>
  <c r="Z35" i="5"/>
  <c r="AC34" i="5"/>
  <c r="AB34" i="5"/>
  <c r="AA34" i="5"/>
  <c r="Z34" i="5"/>
  <c r="AC33" i="5"/>
  <c r="AB33" i="5"/>
  <c r="AA33" i="5"/>
  <c r="Z33" i="5"/>
  <c r="AC32" i="5"/>
  <c r="AB32" i="5"/>
  <c r="AA32" i="5"/>
  <c r="Z32" i="5"/>
  <c r="AC31" i="5"/>
  <c r="AB31" i="5"/>
  <c r="AA31" i="5"/>
  <c r="Z31" i="5"/>
  <c r="AC30" i="5"/>
  <c r="AB30" i="5"/>
  <c r="AA30" i="5"/>
  <c r="Z30" i="5"/>
  <c r="AC29" i="5"/>
  <c r="AB29" i="5"/>
  <c r="AA29" i="5"/>
  <c r="Z29" i="5"/>
  <c r="AC28" i="5"/>
  <c r="AB28" i="5"/>
  <c r="AA28" i="5"/>
  <c r="Z28" i="5"/>
  <c r="AC27" i="5"/>
  <c r="AB27" i="5"/>
  <c r="AA27" i="5"/>
  <c r="Z27" i="5"/>
  <c r="AC26" i="5"/>
  <c r="AB26" i="5"/>
  <c r="AA26" i="5"/>
  <c r="Z26" i="5"/>
  <c r="D61" i="5"/>
  <c r="D60" i="5"/>
  <c r="D59" i="5"/>
  <c r="D55" i="5"/>
  <c r="D54" i="5"/>
  <c r="D53" i="5"/>
  <c r="D52" i="5"/>
  <c r="D51" i="5"/>
  <c r="D50" i="5"/>
  <c r="D49" i="5"/>
  <c r="D48" i="5"/>
  <c r="D47" i="5"/>
  <c r="AY56" i="5" l="1"/>
  <c r="AX57" i="5"/>
  <c r="AX56" i="5"/>
  <c r="BA58" i="5"/>
  <c r="B61" i="5" l="1"/>
  <c r="C61" i="5"/>
  <c r="E61" i="5"/>
  <c r="B60" i="4"/>
  <c r="C60" i="4"/>
  <c r="D60" i="4"/>
  <c r="E60" i="4"/>
  <c r="FN6" i="5" l="1"/>
  <c r="FO6" i="5"/>
  <c r="FP6" i="5"/>
  <c r="FQ6" i="5"/>
  <c r="GF6" i="5"/>
  <c r="GG6" i="5"/>
  <c r="GH6" i="5"/>
  <c r="GI6" i="5"/>
  <c r="GX6" i="5"/>
  <c r="GY6" i="5"/>
  <c r="GZ6" i="5"/>
  <c r="HA6" i="5"/>
  <c r="HP6" i="5"/>
  <c r="HQ6" i="5"/>
  <c r="HR6" i="5"/>
  <c r="HS6" i="5"/>
  <c r="IH6" i="5"/>
  <c r="II6" i="5"/>
  <c r="IJ6" i="5"/>
  <c r="IK6" i="5"/>
  <c r="IZ6" i="5"/>
  <c r="JA6" i="5"/>
  <c r="JB6" i="5"/>
  <c r="JC6" i="5"/>
  <c r="JR6" i="5"/>
  <c r="JS6" i="5"/>
  <c r="JT6" i="5"/>
  <c r="JU6" i="5"/>
  <c r="KJ6" i="5"/>
  <c r="KK6" i="5"/>
  <c r="KL6" i="5"/>
  <c r="KM6" i="5"/>
  <c r="LB6" i="5"/>
  <c r="LC6" i="5"/>
  <c r="LD6" i="5"/>
  <c r="LE6" i="5"/>
  <c r="LT6" i="5"/>
  <c r="LU6" i="5"/>
  <c r="LV6" i="5"/>
  <c r="LW6" i="5"/>
  <c r="ML6" i="5"/>
  <c r="MM6" i="5"/>
  <c r="MN6" i="5"/>
  <c r="MO6" i="5"/>
  <c r="FN7" i="5"/>
  <c r="FO7" i="5"/>
  <c r="FP7" i="5"/>
  <c r="FQ7" i="5"/>
  <c r="GF7" i="5"/>
  <c r="GG7" i="5"/>
  <c r="GH7" i="5"/>
  <c r="GI7" i="5"/>
  <c r="GX7" i="5"/>
  <c r="GY7" i="5"/>
  <c r="GZ7" i="5"/>
  <c r="HA7" i="5"/>
  <c r="HP7" i="5"/>
  <c r="HQ7" i="5"/>
  <c r="HR7" i="5"/>
  <c r="HS7" i="5"/>
  <c r="IH7" i="5"/>
  <c r="II7" i="5"/>
  <c r="IJ7" i="5"/>
  <c r="IK7" i="5"/>
  <c r="IZ7" i="5"/>
  <c r="JA7" i="5"/>
  <c r="JB7" i="5"/>
  <c r="JC7" i="5"/>
  <c r="JR7" i="5"/>
  <c r="JS7" i="5"/>
  <c r="JT7" i="5"/>
  <c r="JU7" i="5"/>
  <c r="KJ7" i="5"/>
  <c r="KK7" i="5"/>
  <c r="KL7" i="5"/>
  <c r="KM7" i="5"/>
  <c r="LB7" i="5"/>
  <c r="LC7" i="5"/>
  <c r="LD7" i="5"/>
  <c r="LE7" i="5"/>
  <c r="LT7" i="5"/>
  <c r="LU7" i="5"/>
  <c r="LV7" i="5"/>
  <c r="LW7" i="5"/>
  <c r="ML7" i="5"/>
  <c r="MM7" i="5"/>
  <c r="MN7" i="5"/>
  <c r="MO7" i="5"/>
  <c r="FN8" i="5"/>
  <c r="FO8" i="5"/>
  <c r="FP8" i="5"/>
  <c r="FQ8" i="5"/>
  <c r="GF8" i="5"/>
  <c r="GG8" i="5"/>
  <c r="GH8" i="5"/>
  <c r="GI8" i="5"/>
  <c r="GX8" i="5"/>
  <c r="GY8" i="5"/>
  <c r="GZ8" i="5"/>
  <c r="HA8" i="5"/>
  <c r="HP8" i="5"/>
  <c r="HQ8" i="5"/>
  <c r="HR8" i="5"/>
  <c r="HS8" i="5"/>
  <c r="IH8" i="5"/>
  <c r="II8" i="5"/>
  <c r="IJ8" i="5"/>
  <c r="IK8" i="5"/>
  <c r="IZ8" i="5"/>
  <c r="JA8" i="5"/>
  <c r="JB8" i="5"/>
  <c r="JC8" i="5"/>
  <c r="JR8" i="5"/>
  <c r="JS8" i="5"/>
  <c r="JT8" i="5"/>
  <c r="JU8" i="5"/>
  <c r="KJ8" i="5"/>
  <c r="KK8" i="5"/>
  <c r="KL8" i="5"/>
  <c r="KM8" i="5"/>
  <c r="LB8" i="5"/>
  <c r="LC8" i="5"/>
  <c r="LD8" i="5"/>
  <c r="LE8" i="5"/>
  <c r="LT8" i="5"/>
  <c r="LV8" i="5"/>
  <c r="ML8" i="5"/>
  <c r="MM8" i="5"/>
  <c r="MN8" i="5"/>
  <c r="MO8" i="5"/>
  <c r="FN9" i="5"/>
  <c r="FO9" i="5"/>
  <c r="FP9" i="5"/>
  <c r="FQ9" i="5"/>
  <c r="GF9" i="5"/>
  <c r="GG9" i="5"/>
  <c r="GH9" i="5"/>
  <c r="GI9" i="5"/>
  <c r="GX9" i="5"/>
  <c r="GY9" i="5"/>
  <c r="GZ9" i="5"/>
  <c r="HA9" i="5"/>
  <c r="HP9" i="5"/>
  <c r="HQ9" i="5"/>
  <c r="HR9" i="5"/>
  <c r="HS9" i="5"/>
  <c r="IH9" i="5"/>
  <c r="II9" i="5"/>
  <c r="IJ9" i="5"/>
  <c r="IK9" i="5"/>
  <c r="IZ9" i="5"/>
  <c r="JA9" i="5"/>
  <c r="JB9" i="5"/>
  <c r="JC9" i="5"/>
  <c r="JR9" i="5"/>
  <c r="JS9" i="5"/>
  <c r="JT9" i="5"/>
  <c r="JU9" i="5"/>
  <c r="KJ9" i="5"/>
  <c r="KK9" i="5"/>
  <c r="KL9" i="5"/>
  <c r="KM9" i="5"/>
  <c r="LB9" i="5"/>
  <c r="LC9" i="5"/>
  <c r="LD9" i="5"/>
  <c r="LE9" i="5"/>
  <c r="LT9" i="5"/>
  <c r="LU9" i="5"/>
  <c r="LV9" i="5"/>
  <c r="LW9" i="5"/>
  <c r="ML9" i="5"/>
  <c r="MM9" i="5"/>
  <c r="MN9" i="5"/>
  <c r="MO9" i="5"/>
  <c r="FN10" i="5"/>
  <c r="FO10" i="5"/>
  <c r="FP10" i="5"/>
  <c r="FQ10" i="5"/>
  <c r="GF10" i="5"/>
  <c r="GG10" i="5"/>
  <c r="GH10" i="5"/>
  <c r="GI10" i="5"/>
  <c r="GX10" i="5"/>
  <c r="GY10" i="5"/>
  <c r="GZ10" i="5"/>
  <c r="HA10" i="5"/>
  <c r="HP10" i="5"/>
  <c r="HQ10" i="5"/>
  <c r="HR10" i="5"/>
  <c r="HS10" i="5"/>
  <c r="IH10" i="5"/>
  <c r="II10" i="5"/>
  <c r="IJ10" i="5"/>
  <c r="IK10" i="5"/>
  <c r="IZ10" i="5"/>
  <c r="JA10" i="5"/>
  <c r="JB10" i="5"/>
  <c r="JC10" i="5"/>
  <c r="JR10" i="5"/>
  <c r="JS10" i="5"/>
  <c r="JT10" i="5"/>
  <c r="JU10" i="5"/>
  <c r="KJ10" i="5"/>
  <c r="KK10" i="5"/>
  <c r="KL10" i="5"/>
  <c r="KM10" i="5"/>
  <c r="LB10" i="5"/>
  <c r="LC10" i="5"/>
  <c r="LD10" i="5"/>
  <c r="LE10" i="5"/>
  <c r="LT10" i="5"/>
  <c r="LU10" i="5"/>
  <c r="LV10" i="5"/>
  <c r="LW10" i="5"/>
  <c r="ML10" i="5"/>
  <c r="MM10" i="5"/>
  <c r="MN10" i="5"/>
  <c r="MO10" i="5"/>
  <c r="FN11" i="5"/>
  <c r="FO11" i="5"/>
  <c r="FP11" i="5"/>
  <c r="FQ11" i="5"/>
  <c r="GF11" i="5"/>
  <c r="GG11" i="5"/>
  <c r="GH11" i="5"/>
  <c r="GI11" i="5"/>
  <c r="GX11" i="5"/>
  <c r="GY11" i="5"/>
  <c r="GZ11" i="5"/>
  <c r="HA11" i="5"/>
  <c r="HP11" i="5"/>
  <c r="HQ11" i="5"/>
  <c r="HR11" i="5"/>
  <c r="HS11" i="5"/>
  <c r="IH11" i="5"/>
  <c r="II11" i="5"/>
  <c r="IJ11" i="5"/>
  <c r="IK11" i="5"/>
  <c r="IZ11" i="5"/>
  <c r="JA11" i="5"/>
  <c r="JB11" i="5"/>
  <c r="JC11" i="5"/>
  <c r="JR11" i="5"/>
  <c r="JS11" i="5"/>
  <c r="JT11" i="5"/>
  <c r="JU11" i="5"/>
  <c r="KJ11" i="5"/>
  <c r="KK11" i="5"/>
  <c r="KL11" i="5"/>
  <c r="KM11" i="5"/>
  <c r="LB11" i="5"/>
  <c r="LC11" i="5"/>
  <c r="LD11" i="5"/>
  <c r="LE11" i="5"/>
  <c r="LT11" i="5"/>
  <c r="LU11" i="5"/>
  <c r="LV11" i="5"/>
  <c r="LW11" i="5"/>
  <c r="ML11" i="5"/>
  <c r="MM11" i="5"/>
  <c r="MN11" i="5"/>
  <c r="MO11" i="5"/>
  <c r="FN12" i="5"/>
  <c r="FO12" i="5"/>
  <c r="FP12" i="5"/>
  <c r="FQ12" i="5"/>
  <c r="GF12" i="5"/>
  <c r="GG12" i="5"/>
  <c r="GH12" i="5"/>
  <c r="GI12" i="5"/>
  <c r="GX12" i="5"/>
  <c r="GY12" i="5"/>
  <c r="GZ12" i="5"/>
  <c r="HA12" i="5"/>
  <c r="HP12" i="5"/>
  <c r="HQ12" i="5"/>
  <c r="HR12" i="5"/>
  <c r="HS12" i="5"/>
  <c r="IH12" i="5"/>
  <c r="II12" i="5"/>
  <c r="IJ12" i="5"/>
  <c r="IK12" i="5"/>
  <c r="IZ12" i="5"/>
  <c r="JA12" i="5"/>
  <c r="JB12" i="5"/>
  <c r="JC12" i="5"/>
  <c r="JR12" i="5"/>
  <c r="JS12" i="5"/>
  <c r="JT12" i="5"/>
  <c r="JU12" i="5"/>
  <c r="KJ12" i="5"/>
  <c r="KK12" i="5"/>
  <c r="KL12" i="5"/>
  <c r="KM12" i="5"/>
  <c r="LB12" i="5"/>
  <c r="LC12" i="5"/>
  <c r="LD12" i="5"/>
  <c r="LE12" i="5"/>
  <c r="LT12" i="5"/>
  <c r="LU12" i="5"/>
  <c r="LV12" i="5"/>
  <c r="LW12" i="5"/>
  <c r="ML12" i="5"/>
  <c r="MM12" i="5"/>
  <c r="MN12" i="5"/>
  <c r="MO12" i="5"/>
  <c r="FN13" i="5"/>
  <c r="FO13" i="5"/>
  <c r="FP13" i="5"/>
  <c r="FQ13" i="5"/>
  <c r="GF13" i="5"/>
  <c r="GG13" i="5"/>
  <c r="GH13" i="5"/>
  <c r="GI13" i="5"/>
  <c r="GX13" i="5"/>
  <c r="GY13" i="5"/>
  <c r="GZ13" i="5"/>
  <c r="HA13" i="5"/>
  <c r="HP13" i="5"/>
  <c r="HQ13" i="5"/>
  <c r="HR13" i="5"/>
  <c r="HS13" i="5"/>
  <c r="IH13" i="5"/>
  <c r="II13" i="5"/>
  <c r="IJ13" i="5"/>
  <c r="IK13" i="5"/>
  <c r="IZ13" i="5"/>
  <c r="JA13" i="5"/>
  <c r="JB13" i="5"/>
  <c r="JC13" i="5"/>
  <c r="JR13" i="5"/>
  <c r="JS13" i="5"/>
  <c r="JT13" i="5"/>
  <c r="JU13" i="5"/>
  <c r="KJ13" i="5"/>
  <c r="KK13" i="5"/>
  <c r="KL13" i="5"/>
  <c r="KM13" i="5"/>
  <c r="LB13" i="5"/>
  <c r="LC13" i="5"/>
  <c r="LD13" i="5"/>
  <c r="LE13" i="5"/>
  <c r="LT13" i="5"/>
  <c r="LU13" i="5"/>
  <c r="LV13" i="5"/>
  <c r="LW13" i="5"/>
  <c r="ML13" i="5"/>
  <c r="MM13" i="5"/>
  <c r="MN13" i="5"/>
  <c r="MO13" i="5"/>
  <c r="FN14" i="5"/>
  <c r="FO14" i="5"/>
  <c r="FP14" i="5"/>
  <c r="FQ14" i="5"/>
  <c r="GF14" i="5"/>
  <c r="GG14" i="5"/>
  <c r="GH14" i="5"/>
  <c r="GI14" i="5"/>
  <c r="GX14" i="5"/>
  <c r="GY14" i="5"/>
  <c r="GZ14" i="5"/>
  <c r="HA14" i="5"/>
  <c r="HP14" i="5"/>
  <c r="HQ14" i="5"/>
  <c r="HR14" i="5"/>
  <c r="HS14" i="5"/>
  <c r="IH14" i="5"/>
  <c r="II14" i="5"/>
  <c r="IJ14" i="5"/>
  <c r="IK14" i="5"/>
  <c r="IZ14" i="5"/>
  <c r="JA14" i="5"/>
  <c r="JB14" i="5"/>
  <c r="JC14" i="5"/>
  <c r="JR14" i="5"/>
  <c r="JS14" i="5"/>
  <c r="JT14" i="5"/>
  <c r="JU14" i="5"/>
  <c r="KJ14" i="5"/>
  <c r="KK14" i="5"/>
  <c r="KL14" i="5"/>
  <c r="KM14" i="5"/>
  <c r="LB14" i="5"/>
  <c r="LC14" i="5"/>
  <c r="LD14" i="5"/>
  <c r="LE14" i="5"/>
  <c r="LT14" i="5"/>
  <c r="LU14" i="5"/>
  <c r="LV14" i="5"/>
  <c r="LW14" i="5"/>
  <c r="ML14" i="5"/>
  <c r="MM14" i="5"/>
  <c r="MN14" i="5"/>
  <c r="MO14" i="5"/>
  <c r="FN15" i="5"/>
  <c r="FO15" i="5"/>
  <c r="FP15" i="5"/>
  <c r="FQ15" i="5"/>
  <c r="GF15" i="5"/>
  <c r="GG15" i="5"/>
  <c r="GH15" i="5"/>
  <c r="GI15" i="5"/>
  <c r="GX15" i="5"/>
  <c r="GY15" i="5"/>
  <c r="GZ15" i="5"/>
  <c r="HA15" i="5"/>
  <c r="HP15" i="5"/>
  <c r="HQ15" i="5"/>
  <c r="HR15" i="5"/>
  <c r="HS15" i="5"/>
  <c r="IH15" i="5"/>
  <c r="II15" i="5"/>
  <c r="IJ15" i="5"/>
  <c r="IK15" i="5"/>
  <c r="IZ15" i="5"/>
  <c r="JA15" i="5"/>
  <c r="JB15" i="5"/>
  <c r="JC15" i="5"/>
  <c r="JR15" i="5"/>
  <c r="JS15" i="5"/>
  <c r="JT15" i="5"/>
  <c r="JU15" i="5"/>
  <c r="KJ15" i="5"/>
  <c r="KK15" i="5"/>
  <c r="KL15" i="5"/>
  <c r="KM15" i="5"/>
  <c r="LB15" i="5"/>
  <c r="LC15" i="5"/>
  <c r="LD15" i="5"/>
  <c r="LE15" i="5"/>
  <c r="LT15" i="5"/>
  <c r="LU15" i="5"/>
  <c r="LV15" i="5"/>
  <c r="LW15" i="5"/>
  <c r="ML15" i="5"/>
  <c r="MM15" i="5"/>
  <c r="MN15" i="5"/>
  <c r="MO15" i="5"/>
  <c r="FN16" i="5"/>
  <c r="FO16" i="5"/>
  <c r="FP16" i="5"/>
  <c r="FQ16" i="5"/>
  <c r="GF16" i="5"/>
  <c r="GG16" i="5"/>
  <c r="GH16" i="5"/>
  <c r="GI16" i="5"/>
  <c r="GX16" i="5"/>
  <c r="GY16" i="5"/>
  <c r="GZ16" i="5"/>
  <c r="HA16" i="5"/>
  <c r="HP16" i="5"/>
  <c r="HQ16" i="5"/>
  <c r="HR16" i="5"/>
  <c r="HS16" i="5"/>
  <c r="IH16" i="5"/>
  <c r="II16" i="5"/>
  <c r="IJ16" i="5"/>
  <c r="IK16" i="5"/>
  <c r="IZ16" i="5"/>
  <c r="JA16" i="5"/>
  <c r="JB16" i="5"/>
  <c r="JC16" i="5"/>
  <c r="JR16" i="5"/>
  <c r="JS16" i="5"/>
  <c r="JT16" i="5"/>
  <c r="JU16" i="5"/>
  <c r="KJ16" i="5"/>
  <c r="KK16" i="5"/>
  <c r="KL16" i="5"/>
  <c r="KM16" i="5"/>
  <c r="LB16" i="5"/>
  <c r="LC16" i="5"/>
  <c r="LD16" i="5"/>
  <c r="LE16" i="5"/>
  <c r="LT16" i="5"/>
  <c r="LU16" i="5"/>
  <c r="LV16" i="5"/>
  <c r="LW16" i="5"/>
  <c r="ML16" i="5"/>
  <c r="MM16" i="5"/>
  <c r="MN16" i="5"/>
  <c r="MO16" i="5"/>
  <c r="FN17" i="5"/>
  <c r="FO17" i="5"/>
  <c r="FP17" i="5"/>
  <c r="FQ17" i="5"/>
  <c r="GF17" i="5"/>
  <c r="GG17" i="5"/>
  <c r="GH17" i="5"/>
  <c r="GI17" i="5"/>
  <c r="GX17" i="5"/>
  <c r="GY17" i="5"/>
  <c r="GZ17" i="5"/>
  <c r="HA17" i="5"/>
  <c r="HP17" i="5"/>
  <c r="HQ17" i="5"/>
  <c r="HR17" i="5"/>
  <c r="HS17" i="5"/>
  <c r="IH17" i="5"/>
  <c r="II17" i="5"/>
  <c r="IJ17" i="5"/>
  <c r="IK17" i="5"/>
  <c r="IZ17" i="5"/>
  <c r="JA17" i="5"/>
  <c r="JB17" i="5"/>
  <c r="JC17" i="5"/>
  <c r="JR17" i="5"/>
  <c r="JS17" i="5"/>
  <c r="JT17" i="5"/>
  <c r="JU17" i="5"/>
  <c r="KJ17" i="5"/>
  <c r="KK17" i="5"/>
  <c r="KL17" i="5"/>
  <c r="KM17" i="5"/>
  <c r="LB17" i="5"/>
  <c r="LC17" i="5"/>
  <c r="LD17" i="5"/>
  <c r="LE17" i="5"/>
  <c r="LT17" i="5"/>
  <c r="LU17" i="5"/>
  <c r="LV17" i="5"/>
  <c r="LW17" i="5"/>
  <c r="ML17" i="5"/>
  <c r="MM17" i="5"/>
  <c r="MN17" i="5"/>
  <c r="MO17" i="5"/>
  <c r="FN18" i="5"/>
  <c r="FO18" i="5"/>
  <c r="FP18" i="5"/>
  <c r="FQ18" i="5"/>
  <c r="GF18" i="5"/>
  <c r="GG18" i="5"/>
  <c r="GH18" i="5"/>
  <c r="GI18" i="5"/>
  <c r="GX18" i="5"/>
  <c r="GY18" i="5"/>
  <c r="GZ18" i="5"/>
  <c r="HA18" i="5"/>
  <c r="HP18" i="5"/>
  <c r="HQ18" i="5"/>
  <c r="HR18" i="5"/>
  <c r="HS18" i="5"/>
  <c r="IH18" i="5"/>
  <c r="II18" i="5"/>
  <c r="IJ18" i="5"/>
  <c r="IK18" i="5"/>
  <c r="IZ18" i="5"/>
  <c r="JA18" i="5"/>
  <c r="JB18" i="5"/>
  <c r="JC18" i="5"/>
  <c r="JR18" i="5"/>
  <c r="JS18" i="5"/>
  <c r="JT18" i="5"/>
  <c r="JU18" i="5"/>
  <c r="KJ18" i="5"/>
  <c r="KK18" i="5"/>
  <c r="KL18" i="5"/>
  <c r="KM18" i="5"/>
  <c r="LB18" i="5"/>
  <c r="LC18" i="5"/>
  <c r="LD18" i="5"/>
  <c r="LE18" i="5"/>
  <c r="LT18" i="5"/>
  <c r="LU18" i="5"/>
  <c r="LV18" i="5"/>
  <c r="LW18" i="5"/>
  <c r="ML18" i="5"/>
  <c r="MM18" i="5"/>
  <c r="MN18" i="5"/>
  <c r="MO18" i="5"/>
  <c r="FN19" i="5"/>
  <c r="FO19" i="5"/>
  <c r="FP19" i="5"/>
  <c r="FQ19" i="5"/>
  <c r="GF19" i="5"/>
  <c r="GG19" i="5"/>
  <c r="GH19" i="5"/>
  <c r="GI19" i="5"/>
  <c r="GX19" i="5"/>
  <c r="GY19" i="5"/>
  <c r="GZ19" i="5"/>
  <c r="HA19" i="5"/>
  <c r="HP19" i="5"/>
  <c r="HQ19" i="5"/>
  <c r="HR19" i="5"/>
  <c r="HS19" i="5"/>
  <c r="IH19" i="5"/>
  <c r="II19" i="5"/>
  <c r="IJ19" i="5"/>
  <c r="IK19" i="5"/>
  <c r="IZ19" i="5"/>
  <c r="JA19" i="5"/>
  <c r="JB19" i="5"/>
  <c r="JC19" i="5"/>
  <c r="JR19" i="5"/>
  <c r="JS19" i="5"/>
  <c r="JT19" i="5"/>
  <c r="JU19" i="5"/>
  <c r="KJ19" i="5"/>
  <c r="KK19" i="5"/>
  <c r="KL19" i="5"/>
  <c r="KM19" i="5"/>
  <c r="LB19" i="5"/>
  <c r="LC19" i="5"/>
  <c r="LD19" i="5"/>
  <c r="LE19" i="5"/>
  <c r="LT19" i="5"/>
  <c r="LU19" i="5"/>
  <c r="LV19" i="5"/>
  <c r="LW19" i="5"/>
  <c r="ML19" i="5"/>
  <c r="MM19" i="5"/>
  <c r="MN19" i="5"/>
  <c r="MO19" i="5"/>
  <c r="FN20" i="5"/>
  <c r="FO20" i="5"/>
  <c r="FP20" i="5"/>
  <c r="FQ20" i="5"/>
  <c r="GF20" i="5"/>
  <c r="GG20" i="5"/>
  <c r="GH20" i="5"/>
  <c r="GI20" i="5"/>
  <c r="GX20" i="5"/>
  <c r="GY20" i="5"/>
  <c r="GZ20" i="5"/>
  <c r="HA20" i="5"/>
  <c r="HP20" i="5"/>
  <c r="HQ20" i="5"/>
  <c r="HR20" i="5"/>
  <c r="HS20" i="5"/>
  <c r="IH20" i="5"/>
  <c r="II20" i="5"/>
  <c r="IJ20" i="5"/>
  <c r="IK20" i="5"/>
  <c r="IZ20" i="5"/>
  <c r="JA20" i="5"/>
  <c r="JB20" i="5"/>
  <c r="JC20" i="5"/>
  <c r="JR20" i="5"/>
  <c r="JS20" i="5"/>
  <c r="JT20" i="5"/>
  <c r="JU20" i="5"/>
  <c r="KJ20" i="5"/>
  <c r="KK20" i="5"/>
  <c r="KL20" i="5"/>
  <c r="KM20" i="5"/>
  <c r="LB20" i="5"/>
  <c r="LC20" i="5"/>
  <c r="LD20" i="5"/>
  <c r="LE20" i="5"/>
  <c r="LT20" i="5"/>
  <c r="LU20" i="5"/>
  <c r="LV20" i="5"/>
  <c r="LW20" i="5"/>
  <c r="ML20" i="5"/>
  <c r="MM20" i="5"/>
  <c r="MN20" i="5"/>
  <c r="MO20" i="5"/>
  <c r="FN21" i="5"/>
  <c r="FO21" i="5"/>
  <c r="FP21" i="5"/>
  <c r="FQ21" i="5"/>
  <c r="GF21" i="5"/>
  <c r="GG21" i="5"/>
  <c r="GH21" i="5"/>
  <c r="GI21" i="5"/>
  <c r="GX21" i="5"/>
  <c r="GY21" i="5"/>
  <c r="GZ21" i="5"/>
  <c r="HA21" i="5"/>
  <c r="HP21" i="5"/>
  <c r="HQ21" i="5"/>
  <c r="HR21" i="5"/>
  <c r="HS21" i="5"/>
  <c r="IH21" i="5"/>
  <c r="II21" i="5"/>
  <c r="IJ21" i="5"/>
  <c r="IK21" i="5"/>
  <c r="IZ21" i="5"/>
  <c r="JA21" i="5"/>
  <c r="JB21" i="5"/>
  <c r="JC21" i="5"/>
  <c r="JR21" i="5"/>
  <c r="JS21" i="5"/>
  <c r="JT21" i="5"/>
  <c r="JU21" i="5"/>
  <c r="KJ21" i="5"/>
  <c r="KK21" i="5"/>
  <c r="KL21" i="5"/>
  <c r="KM21" i="5"/>
  <c r="LB21" i="5"/>
  <c r="LC21" i="5"/>
  <c r="LD21" i="5"/>
  <c r="LE21" i="5"/>
  <c r="LT21" i="5"/>
  <c r="LU21" i="5"/>
  <c r="LV21" i="5"/>
  <c r="LW21" i="5"/>
  <c r="ML21" i="5"/>
  <c r="MM21" i="5"/>
  <c r="MN21" i="5"/>
  <c r="MO21" i="5"/>
  <c r="FN22" i="5"/>
  <c r="FO22" i="5"/>
  <c r="FP22" i="5"/>
  <c r="FQ22" i="5"/>
  <c r="GF22" i="5"/>
  <c r="GG22" i="5"/>
  <c r="GH22" i="5"/>
  <c r="GI22" i="5"/>
  <c r="GX22" i="5"/>
  <c r="GY22" i="5"/>
  <c r="GZ22" i="5"/>
  <c r="HA22" i="5"/>
  <c r="HP22" i="5"/>
  <c r="HQ22" i="5"/>
  <c r="HR22" i="5"/>
  <c r="HS22" i="5"/>
  <c r="IH22" i="5"/>
  <c r="II22" i="5"/>
  <c r="IJ22" i="5"/>
  <c r="IK22" i="5"/>
  <c r="IZ22" i="5"/>
  <c r="JA22" i="5"/>
  <c r="JB22" i="5"/>
  <c r="JC22" i="5"/>
  <c r="JR22" i="5"/>
  <c r="JS22" i="5"/>
  <c r="JT22" i="5"/>
  <c r="JU22" i="5"/>
  <c r="KJ22" i="5"/>
  <c r="KK22" i="5"/>
  <c r="KL22" i="5"/>
  <c r="KM22" i="5"/>
  <c r="LB22" i="5"/>
  <c r="LC22" i="5"/>
  <c r="LD22" i="5"/>
  <c r="LE22" i="5"/>
  <c r="LT22" i="5"/>
  <c r="LU22" i="5"/>
  <c r="LV22" i="5"/>
  <c r="LW22" i="5"/>
  <c r="ML22" i="5"/>
  <c r="MM22" i="5"/>
  <c r="MN22" i="5"/>
  <c r="MO22" i="5"/>
  <c r="FN23" i="5"/>
  <c r="FO23" i="5"/>
  <c r="FP23" i="5"/>
  <c r="FQ23" i="5"/>
  <c r="GF23" i="5"/>
  <c r="GG23" i="5"/>
  <c r="GH23" i="5"/>
  <c r="GI23" i="5"/>
  <c r="GX23" i="5"/>
  <c r="GY23" i="5"/>
  <c r="GZ23" i="5"/>
  <c r="HA23" i="5"/>
  <c r="HP23" i="5"/>
  <c r="HQ23" i="5"/>
  <c r="HR23" i="5"/>
  <c r="HS23" i="5"/>
  <c r="IH23" i="5"/>
  <c r="II23" i="5"/>
  <c r="IJ23" i="5"/>
  <c r="IK23" i="5"/>
  <c r="IZ23" i="5"/>
  <c r="JA23" i="5"/>
  <c r="JB23" i="5"/>
  <c r="JC23" i="5"/>
  <c r="JR23" i="5"/>
  <c r="JS23" i="5"/>
  <c r="JT23" i="5"/>
  <c r="JU23" i="5"/>
  <c r="KJ23" i="5"/>
  <c r="KK23" i="5"/>
  <c r="KL23" i="5"/>
  <c r="KM23" i="5"/>
  <c r="LB23" i="5"/>
  <c r="LC23" i="5"/>
  <c r="LD23" i="5"/>
  <c r="LE23" i="5"/>
  <c r="LT23" i="5"/>
  <c r="LU23" i="5"/>
  <c r="LV23" i="5"/>
  <c r="LW23" i="5"/>
  <c r="ML23" i="5"/>
  <c r="MM23" i="5"/>
  <c r="MN23" i="5"/>
  <c r="MO23" i="5"/>
  <c r="FN24" i="5"/>
  <c r="FO24" i="5"/>
  <c r="FP24" i="5"/>
  <c r="FQ24" i="5"/>
  <c r="GF24" i="5"/>
  <c r="GG24" i="5"/>
  <c r="GH24" i="5"/>
  <c r="GI24" i="5"/>
  <c r="GX24" i="5"/>
  <c r="GY24" i="5"/>
  <c r="GZ24" i="5"/>
  <c r="HA24" i="5"/>
  <c r="HP24" i="5"/>
  <c r="HQ24" i="5"/>
  <c r="HR24" i="5"/>
  <c r="HS24" i="5"/>
  <c r="IH24" i="5"/>
  <c r="II24" i="5"/>
  <c r="IJ24" i="5"/>
  <c r="IK24" i="5"/>
  <c r="IZ24" i="5"/>
  <c r="JA24" i="5"/>
  <c r="JB24" i="5"/>
  <c r="JC24" i="5"/>
  <c r="JR24" i="5"/>
  <c r="JS24" i="5"/>
  <c r="JT24" i="5"/>
  <c r="JU24" i="5"/>
  <c r="KJ24" i="5"/>
  <c r="KK24" i="5"/>
  <c r="KL24" i="5"/>
  <c r="KM24" i="5"/>
  <c r="LB24" i="5"/>
  <c r="LC24" i="5"/>
  <c r="LD24" i="5"/>
  <c r="LE24" i="5"/>
  <c r="LT24" i="5"/>
  <c r="LU24" i="5"/>
  <c r="LV24" i="5"/>
  <c r="LW24" i="5"/>
  <c r="ML24" i="5"/>
  <c r="MM24" i="5"/>
  <c r="MN24" i="5"/>
  <c r="MO24" i="5"/>
  <c r="FN25" i="5"/>
  <c r="FO25" i="5"/>
  <c r="FP25" i="5"/>
  <c r="FQ25" i="5"/>
  <c r="GF25" i="5"/>
  <c r="GG25" i="5"/>
  <c r="GH25" i="5"/>
  <c r="GI25" i="5"/>
  <c r="GX25" i="5"/>
  <c r="GY25" i="5"/>
  <c r="GZ25" i="5"/>
  <c r="HA25" i="5"/>
  <c r="HP25" i="5"/>
  <c r="HQ25" i="5"/>
  <c r="HR25" i="5"/>
  <c r="HS25" i="5"/>
  <c r="IH25" i="5"/>
  <c r="II25" i="5"/>
  <c r="IJ25" i="5"/>
  <c r="IK25" i="5"/>
  <c r="IZ25" i="5"/>
  <c r="JA25" i="5"/>
  <c r="JB25" i="5"/>
  <c r="JC25" i="5"/>
  <c r="JR25" i="5"/>
  <c r="JS25" i="5"/>
  <c r="JT25" i="5"/>
  <c r="JU25" i="5"/>
  <c r="KJ25" i="5"/>
  <c r="KK25" i="5"/>
  <c r="KL25" i="5"/>
  <c r="KM25" i="5"/>
  <c r="LB25" i="5"/>
  <c r="LC25" i="5"/>
  <c r="LD25" i="5"/>
  <c r="LE25" i="5"/>
  <c r="LT25" i="5"/>
  <c r="LU25" i="5"/>
  <c r="LV25" i="5"/>
  <c r="LW25" i="5"/>
  <c r="ML25" i="5"/>
  <c r="MM25" i="5"/>
  <c r="MN25" i="5"/>
  <c r="MO25" i="5"/>
  <c r="B26" i="5"/>
  <c r="C26" i="5"/>
  <c r="D26" i="5"/>
  <c r="E26" i="5"/>
  <c r="B27" i="5"/>
  <c r="C27" i="5"/>
  <c r="D27" i="5"/>
  <c r="E27" i="5"/>
  <c r="B28" i="5"/>
  <c r="C28" i="5"/>
  <c r="D28" i="5"/>
  <c r="E28" i="5"/>
  <c r="B29" i="5"/>
  <c r="C29" i="5"/>
  <c r="D29" i="5"/>
  <c r="E29" i="5"/>
  <c r="B30" i="5"/>
  <c r="C30" i="5"/>
  <c r="D30" i="5"/>
  <c r="E30" i="5"/>
  <c r="B31" i="5"/>
  <c r="C31" i="5"/>
  <c r="D31" i="5"/>
  <c r="E31" i="5"/>
  <c r="B32" i="5"/>
  <c r="C32" i="5"/>
  <c r="D32" i="5"/>
  <c r="E32" i="5"/>
  <c r="B33" i="5"/>
  <c r="C33" i="5"/>
  <c r="D33" i="5"/>
  <c r="E33" i="5"/>
  <c r="B34" i="5"/>
  <c r="C34" i="5"/>
  <c r="D34" i="5"/>
  <c r="E34" i="5"/>
  <c r="B35" i="5"/>
  <c r="C35" i="5"/>
  <c r="D35" i="5"/>
  <c r="E35" i="5"/>
  <c r="B36" i="5"/>
  <c r="C36" i="5"/>
  <c r="D36" i="5"/>
  <c r="E36" i="5"/>
  <c r="B37" i="5"/>
  <c r="C37" i="5"/>
  <c r="D37" i="5"/>
  <c r="E37" i="5"/>
  <c r="B38" i="5"/>
  <c r="C38" i="5"/>
  <c r="D38" i="5"/>
  <c r="E38" i="5"/>
  <c r="B39" i="5"/>
  <c r="C39" i="5"/>
  <c r="D39" i="5"/>
  <c r="E39" i="5"/>
  <c r="B40" i="5"/>
  <c r="C40" i="5"/>
  <c r="D40" i="5"/>
  <c r="E40" i="5"/>
  <c r="B41" i="5"/>
  <c r="C41" i="5"/>
  <c r="D41" i="5"/>
  <c r="E41" i="5"/>
  <c r="B42" i="5"/>
  <c r="C42" i="5"/>
  <c r="D42" i="5"/>
  <c r="E42" i="5"/>
  <c r="B43" i="5"/>
  <c r="C43" i="5"/>
  <c r="D43" i="5"/>
  <c r="E43" i="5"/>
  <c r="B44" i="5"/>
  <c r="C44" i="5"/>
  <c r="D44" i="5"/>
  <c r="E44" i="5"/>
  <c r="B45" i="5"/>
  <c r="C45" i="5"/>
  <c r="D45" i="5"/>
  <c r="E45" i="5"/>
  <c r="B46" i="5"/>
  <c r="C46" i="5"/>
  <c r="D46" i="5"/>
  <c r="E46" i="5"/>
  <c r="B47" i="5"/>
  <c r="C47" i="5"/>
  <c r="E47" i="5"/>
  <c r="B48" i="5"/>
  <c r="C48" i="5"/>
  <c r="E48" i="5"/>
  <c r="B49" i="5"/>
  <c r="C49" i="5"/>
  <c r="E49" i="5"/>
  <c r="B50" i="5"/>
  <c r="C50" i="5"/>
  <c r="E50" i="5"/>
  <c r="B51" i="5"/>
  <c r="C51" i="5"/>
  <c r="E51" i="5"/>
  <c r="B52" i="5"/>
  <c r="C52" i="5"/>
  <c r="E52" i="5"/>
  <c r="B53" i="5"/>
  <c r="C53" i="5"/>
  <c r="E53" i="5"/>
  <c r="B54" i="5"/>
  <c r="C54" i="5"/>
  <c r="E54" i="5"/>
  <c r="B55" i="5"/>
  <c r="C55" i="5"/>
  <c r="E55" i="5"/>
  <c r="F56" i="5"/>
  <c r="G56" i="5"/>
  <c r="E56" i="5" s="1"/>
  <c r="AD56" i="5"/>
  <c r="AE56" i="5"/>
  <c r="BZ56" i="5"/>
  <c r="CA56" i="5"/>
  <c r="CX56" i="5"/>
  <c r="CY56" i="5"/>
  <c r="DV56" i="5"/>
  <c r="DW56" i="5"/>
  <c r="ET56" i="5"/>
  <c r="EU56" i="5"/>
  <c r="F57" i="5"/>
  <c r="G57" i="5"/>
  <c r="E57" i="5" s="1"/>
  <c r="AD57" i="5"/>
  <c r="AE57" i="5"/>
  <c r="BZ57" i="5"/>
  <c r="CA57" i="5"/>
  <c r="CX57" i="5"/>
  <c r="CY57" i="5"/>
  <c r="DV57" i="5"/>
  <c r="DW57" i="5"/>
  <c r="ET57" i="5"/>
  <c r="EU57" i="5"/>
  <c r="F58" i="5"/>
  <c r="D58" i="5" s="1"/>
  <c r="G58" i="5"/>
  <c r="E58" i="5" s="1"/>
  <c r="AD58" i="5"/>
  <c r="AE58" i="5"/>
  <c r="BZ58" i="5"/>
  <c r="CA58" i="5"/>
  <c r="CX58" i="5"/>
  <c r="CY58" i="5"/>
  <c r="DV58" i="5"/>
  <c r="DW58" i="5"/>
  <c r="ET58" i="5"/>
  <c r="EU58" i="5"/>
  <c r="B59" i="5"/>
  <c r="C59" i="5"/>
  <c r="E59" i="5"/>
  <c r="B60" i="5"/>
  <c r="C60" i="5"/>
  <c r="E60" i="5"/>
  <c r="B5" i="4"/>
  <c r="C5" i="4"/>
  <c r="D5" i="4"/>
  <c r="E5" i="4"/>
  <c r="B6" i="4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F55" i="4"/>
  <c r="G55" i="4"/>
  <c r="F56" i="4"/>
  <c r="B56" i="4" s="1"/>
  <c r="G56" i="4"/>
  <c r="E56" i="4" s="1"/>
  <c r="B57" i="4"/>
  <c r="C57" i="4"/>
  <c r="D57" i="4"/>
  <c r="E57" i="4"/>
  <c r="B58" i="4"/>
  <c r="C58" i="4"/>
  <c r="D58" i="4"/>
  <c r="E58" i="4"/>
  <c r="B59" i="4"/>
  <c r="C59" i="4"/>
  <c r="D59" i="4"/>
  <c r="E59" i="4"/>
  <c r="D56" i="4" l="1"/>
  <c r="DS58" i="5"/>
  <c r="DU58" i="5"/>
  <c r="ES58" i="5"/>
  <c r="EQ58" i="5"/>
  <c r="CW57" i="5"/>
  <c r="CU57" i="5"/>
  <c r="ES56" i="5"/>
  <c r="EQ56" i="5"/>
  <c r="EP58" i="5"/>
  <c r="ER58" i="5"/>
  <c r="CV57" i="5"/>
  <c r="CT57" i="5"/>
  <c r="EP56" i="5"/>
  <c r="ER56" i="5"/>
  <c r="BY57" i="5"/>
  <c r="BW57" i="5"/>
  <c r="BX57" i="5"/>
  <c r="BV57" i="5"/>
  <c r="DR56" i="5"/>
  <c r="DT56" i="5"/>
  <c r="DR58" i="5"/>
  <c r="DT58" i="5"/>
  <c r="ES57" i="5"/>
  <c r="EQ57" i="5"/>
  <c r="DU56" i="5"/>
  <c r="DS56" i="5"/>
  <c r="CU58" i="5"/>
  <c r="CW58" i="5"/>
  <c r="CT58" i="5"/>
  <c r="CV58" i="5"/>
  <c r="ER57" i="5"/>
  <c r="EP57" i="5"/>
  <c r="CT56" i="5"/>
  <c r="CV56" i="5"/>
  <c r="CW56" i="5"/>
  <c r="CU56" i="5"/>
  <c r="BW58" i="5"/>
  <c r="BY58" i="5"/>
  <c r="DU57" i="5"/>
  <c r="DS57" i="5"/>
  <c r="BY56" i="5"/>
  <c r="BW56" i="5"/>
  <c r="BV58" i="5"/>
  <c r="BX58" i="5"/>
  <c r="DT57" i="5"/>
  <c r="DR57" i="5"/>
  <c r="BV56" i="5"/>
  <c r="BX56" i="5"/>
  <c r="Z56" i="5"/>
  <c r="AB56" i="5"/>
  <c r="B57" i="5"/>
  <c r="D57" i="5"/>
  <c r="C58" i="5"/>
  <c r="B58" i="5"/>
  <c r="C57" i="5"/>
  <c r="AA58" i="5"/>
  <c r="AC58" i="5"/>
  <c r="AB57" i="5"/>
  <c r="Z57" i="5"/>
  <c r="B56" i="5"/>
  <c r="D56" i="5"/>
  <c r="AB58" i="5"/>
  <c r="Z58" i="5"/>
  <c r="AC57" i="5"/>
  <c r="AA57" i="5"/>
  <c r="AA56" i="5"/>
  <c r="AC56" i="5"/>
  <c r="C56" i="5"/>
  <c r="C56" i="4"/>
  <c r="B60" i="2" l="1"/>
  <c r="B61" i="1"/>
  <c r="C61" i="1"/>
  <c r="K59" i="1" l="1"/>
  <c r="L59" i="1"/>
  <c r="B59" i="2"/>
  <c r="B60" i="1"/>
  <c r="C60" i="1"/>
  <c r="B58" i="2" l="1"/>
  <c r="T58" i="2"/>
  <c r="U58" i="2"/>
  <c r="C59" i="1"/>
  <c r="B59" i="1"/>
  <c r="J59" i="1" l="1"/>
  <c r="K58" i="1"/>
  <c r="L58" i="1"/>
  <c r="N58" i="1"/>
  <c r="B57" i="2"/>
  <c r="T57" i="2"/>
  <c r="U57" i="2"/>
  <c r="B58" i="1"/>
  <c r="C58" i="1"/>
  <c r="J58" i="1" s="1"/>
  <c r="L57" i="1" l="1"/>
  <c r="K57" i="1"/>
  <c r="L56" i="1"/>
  <c r="K56" i="1"/>
  <c r="L55" i="1"/>
  <c r="K55" i="1"/>
  <c r="L54" i="1"/>
  <c r="K54" i="1"/>
  <c r="L53" i="1"/>
  <c r="K53" i="1"/>
  <c r="U55" i="2" l="1"/>
  <c r="T55" i="2"/>
  <c r="C56" i="1"/>
  <c r="J56" i="1" s="1"/>
  <c r="B56" i="1"/>
  <c r="C57" i="1" l="1"/>
  <c r="B57" i="1"/>
  <c r="B55" i="1"/>
  <c r="C55" i="1"/>
  <c r="B56" i="2"/>
  <c r="U56" i="2"/>
  <c r="T56" i="2"/>
  <c r="U54" i="2"/>
  <c r="T54" i="2"/>
  <c r="B54" i="2"/>
  <c r="J57" i="1" l="1"/>
  <c r="J55" i="1"/>
  <c r="N55" i="1"/>
  <c r="H25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H18" i="3"/>
  <c r="G18" i="3"/>
  <c r="F18" i="3"/>
  <c r="E18" i="3"/>
  <c r="D18" i="3"/>
  <c r="C18" i="3"/>
  <c r="B18" i="3"/>
  <c r="H17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B53" i="2" l="1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J17" i="1" s="1"/>
  <c r="C16" i="1"/>
  <c r="C15" i="1"/>
  <c r="C14" i="1"/>
  <c r="C13" i="1"/>
  <c r="C12" i="1"/>
  <c r="C11" i="1"/>
  <c r="C10" i="1"/>
  <c r="C9" i="1"/>
  <c r="C8" i="1"/>
  <c r="C7" i="1"/>
  <c r="C6" i="1"/>
  <c r="C5" i="1"/>
  <c r="O55" i="1"/>
  <c r="B54" i="1"/>
  <c r="B53" i="1"/>
  <c r="O53" i="1" s="1"/>
  <c r="B52" i="1"/>
  <c r="N52" i="1" s="1"/>
  <c r="B51" i="1"/>
  <c r="O51" i="1" s="1"/>
  <c r="B50" i="1"/>
  <c r="O50" i="1" s="1"/>
  <c r="B49" i="1"/>
  <c r="O49" i="1" s="1"/>
  <c r="B48" i="1"/>
  <c r="N48" i="1" s="1"/>
  <c r="B47" i="1"/>
  <c r="N47" i="1" s="1"/>
  <c r="B46" i="1"/>
  <c r="N46" i="1" s="1"/>
  <c r="B45" i="1"/>
  <c r="O45" i="1" s="1"/>
  <c r="B44" i="1"/>
  <c r="N44" i="1" s="1"/>
  <c r="B43" i="1"/>
  <c r="O43" i="1" s="1"/>
  <c r="B42" i="1"/>
  <c r="O42" i="1" s="1"/>
  <c r="B41" i="1"/>
  <c r="B40" i="1"/>
  <c r="B39" i="1"/>
  <c r="N39" i="1" s="1"/>
  <c r="B38" i="1"/>
  <c r="N38" i="1" s="1"/>
  <c r="B37" i="1"/>
  <c r="O37" i="1" s="1"/>
  <c r="B36" i="1"/>
  <c r="O36" i="1" s="1"/>
  <c r="B35" i="1"/>
  <c r="O35" i="1" s="1"/>
  <c r="B34" i="1"/>
  <c r="O34" i="1" s="1"/>
  <c r="B33" i="1"/>
  <c r="O33" i="1" s="1"/>
  <c r="B32" i="1"/>
  <c r="N32" i="1" s="1"/>
  <c r="B31" i="1"/>
  <c r="O31" i="1" s="1"/>
  <c r="B30" i="1"/>
  <c r="B29" i="1"/>
  <c r="O29" i="1" s="1"/>
  <c r="B28" i="1"/>
  <c r="N28" i="1" s="1"/>
  <c r="B27" i="1"/>
  <c r="B26" i="1"/>
  <c r="O26" i="1" s="1"/>
  <c r="B25" i="1"/>
  <c r="O25" i="1" s="1"/>
  <c r="B24" i="1"/>
  <c r="O24" i="1" s="1"/>
  <c r="B23" i="1"/>
  <c r="O23" i="1" s="1"/>
  <c r="B22" i="1"/>
  <c r="O22" i="1" s="1"/>
  <c r="B21" i="1"/>
  <c r="N21" i="1" s="1"/>
  <c r="B20" i="1"/>
  <c r="O20" i="1" s="1"/>
  <c r="B19" i="1"/>
  <c r="N19" i="1" s="1"/>
  <c r="B18" i="1"/>
  <c r="O18" i="1" s="1"/>
  <c r="B17" i="1"/>
  <c r="N17" i="1" s="1"/>
  <c r="B16" i="1"/>
  <c r="O16" i="1" s="1"/>
  <c r="B15" i="1"/>
  <c r="O15" i="1" s="1"/>
  <c r="B14" i="1"/>
  <c r="O14" i="1" s="1"/>
  <c r="B13" i="1"/>
  <c r="N13" i="1" s="1"/>
  <c r="B12" i="1"/>
  <c r="O12" i="1" s="1"/>
  <c r="B11" i="1"/>
  <c r="N11" i="1" s="1"/>
  <c r="B10" i="1"/>
  <c r="O10" i="1" s="1"/>
  <c r="B9" i="1"/>
  <c r="N9" i="1" s="1"/>
  <c r="B8" i="1"/>
  <c r="O8" i="1" s="1"/>
  <c r="B7" i="1"/>
  <c r="O7" i="1" s="1"/>
  <c r="B6" i="1"/>
  <c r="N6" i="1" s="1"/>
  <c r="B5" i="1"/>
  <c r="N18" i="1"/>
  <c r="O27" i="1"/>
  <c r="N30" i="1"/>
  <c r="O30" i="1"/>
  <c r="O32" i="1"/>
  <c r="N34" i="1"/>
  <c r="O38" i="1"/>
  <c r="N40" i="1"/>
  <c r="O40" i="1"/>
  <c r="P40" i="1" s="1"/>
  <c r="N43" i="1"/>
  <c r="N54" i="1"/>
  <c r="O54" i="1"/>
  <c r="K6" i="1"/>
  <c r="L6" i="1"/>
  <c r="K7" i="1"/>
  <c r="L7" i="1"/>
  <c r="K8" i="1"/>
  <c r="L8" i="1"/>
  <c r="K9" i="1"/>
  <c r="L9" i="1"/>
  <c r="K10" i="1"/>
  <c r="L10" i="1"/>
  <c r="J11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J45" i="1"/>
  <c r="K45" i="1"/>
  <c r="L45" i="1"/>
  <c r="K46" i="1"/>
  <c r="L46" i="1"/>
  <c r="K47" i="1"/>
  <c r="L47" i="1"/>
  <c r="J48" i="1"/>
  <c r="K48" i="1"/>
  <c r="L48" i="1"/>
  <c r="K49" i="1"/>
  <c r="L49" i="1"/>
  <c r="K50" i="1"/>
  <c r="L50" i="1"/>
  <c r="J51" i="1"/>
  <c r="K51" i="1"/>
  <c r="L51" i="1"/>
  <c r="K52" i="1"/>
  <c r="L52" i="1"/>
  <c r="L5" i="1"/>
  <c r="K5" i="1"/>
  <c r="N12" i="1" l="1"/>
  <c r="O52" i="1"/>
  <c r="P52" i="1" s="1"/>
  <c r="O28" i="1"/>
  <c r="J12" i="1"/>
  <c r="J20" i="1"/>
  <c r="J28" i="1"/>
  <c r="J36" i="1"/>
  <c r="J44" i="1"/>
  <c r="J52" i="1"/>
  <c r="O46" i="1"/>
  <c r="N22" i="1"/>
  <c r="P22" i="1" s="1"/>
  <c r="J13" i="1"/>
  <c r="J37" i="1"/>
  <c r="J53" i="1"/>
  <c r="N36" i="1"/>
  <c r="P36" i="1" s="1"/>
  <c r="N20" i="1"/>
  <c r="P20" i="1" s="1"/>
  <c r="J41" i="1"/>
  <c r="J54" i="1"/>
  <c r="O44" i="1"/>
  <c r="P44" i="1" s="1"/>
  <c r="J47" i="1"/>
  <c r="N14" i="1"/>
  <c r="J27" i="1"/>
  <c r="J49" i="1"/>
  <c r="J25" i="1"/>
  <c r="N49" i="1"/>
  <c r="P49" i="1" s="1"/>
  <c r="O41" i="1"/>
  <c r="J5" i="1"/>
  <c r="O48" i="1"/>
  <c r="N41" i="1"/>
  <c r="N33" i="1"/>
  <c r="P33" i="1" s="1"/>
  <c r="P14" i="1"/>
  <c r="N50" i="1"/>
  <c r="J16" i="1"/>
  <c r="J24" i="1"/>
  <c r="J32" i="1"/>
  <c r="J40" i="1"/>
  <c r="N16" i="1"/>
  <c r="P16" i="1" s="1"/>
  <c r="J8" i="1"/>
  <c r="J33" i="1"/>
  <c r="N42" i="1"/>
  <c r="P42" i="1" s="1"/>
  <c r="P48" i="1"/>
  <c r="N35" i="1"/>
  <c r="P35" i="1" s="1"/>
  <c r="J15" i="1"/>
  <c r="J9" i="1"/>
  <c r="O5" i="1"/>
  <c r="N29" i="1"/>
  <c r="P29" i="1" s="1"/>
  <c r="O6" i="1"/>
  <c r="P6" i="1" s="1"/>
  <c r="J35" i="1"/>
  <c r="P30" i="1"/>
  <c r="N24" i="1"/>
  <c r="P24" i="1" s="1"/>
  <c r="N8" i="1"/>
  <c r="P8" i="1" s="1"/>
  <c r="P18" i="1"/>
  <c r="P34" i="1"/>
  <c r="P50" i="1"/>
  <c r="J7" i="1"/>
  <c r="J23" i="1"/>
  <c r="J31" i="1"/>
  <c r="J39" i="1"/>
  <c r="N23" i="1"/>
  <c r="P23" i="1" s="1"/>
  <c r="N7" i="1"/>
  <c r="P7" i="1" s="1"/>
  <c r="P43" i="1"/>
  <c r="J29" i="1"/>
  <c r="J19" i="1"/>
  <c r="N51" i="1"/>
  <c r="P51" i="1" s="1"/>
  <c r="J6" i="1"/>
  <c r="J14" i="1"/>
  <c r="J22" i="1"/>
  <c r="J30" i="1"/>
  <c r="J38" i="1"/>
  <c r="J46" i="1"/>
  <c r="N27" i="1"/>
  <c r="P27" i="1" s="1"/>
  <c r="O19" i="1"/>
  <c r="O11" i="1"/>
  <c r="P11" i="1" s="1"/>
  <c r="J43" i="1"/>
  <c r="N57" i="1"/>
  <c r="P55" i="1" s="1"/>
  <c r="N26" i="1"/>
  <c r="P26" i="1" s="1"/>
  <c r="O47" i="1"/>
  <c r="P47" i="1" s="1"/>
  <c r="O39" i="1"/>
  <c r="P39" i="1" s="1"/>
  <c r="N31" i="1"/>
  <c r="P31" i="1" s="1"/>
  <c r="J21" i="1"/>
  <c r="N53" i="1"/>
  <c r="P53" i="1" s="1"/>
  <c r="N45" i="1"/>
  <c r="P45" i="1" s="1"/>
  <c r="N37" i="1"/>
  <c r="P37" i="1" s="1"/>
  <c r="P32" i="1"/>
  <c r="P12" i="1"/>
  <c r="P28" i="1"/>
  <c r="P19" i="1"/>
  <c r="P54" i="1"/>
  <c r="P46" i="1"/>
  <c r="P38" i="1"/>
  <c r="N25" i="1"/>
  <c r="P25" i="1" s="1"/>
  <c r="N15" i="1"/>
  <c r="P15" i="1" s="1"/>
  <c r="N10" i="1"/>
  <c r="P10" i="1" s="1"/>
  <c r="J10" i="1"/>
  <c r="J18" i="1"/>
  <c r="J26" i="1"/>
  <c r="J34" i="1"/>
  <c r="J42" i="1"/>
  <c r="J50" i="1"/>
  <c r="O21" i="1"/>
  <c r="P21" i="1" s="1"/>
  <c r="O17" i="1"/>
  <c r="P17" i="1" s="1"/>
  <c r="O13" i="1"/>
  <c r="P13" i="1" s="1"/>
  <c r="O9" i="1"/>
  <c r="P9" i="1" s="1"/>
  <c r="N5" i="1"/>
  <c r="U53" i="2"/>
  <c r="T53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U19" i="2"/>
  <c r="T19" i="2"/>
  <c r="P41" i="1" l="1"/>
  <c r="P5" i="1"/>
</calcChain>
</file>

<file path=xl/sharedStrings.xml><?xml version="1.0" encoding="utf-8"?>
<sst xmlns="http://schemas.openxmlformats.org/spreadsheetml/2006/main" count="2014" uniqueCount="179">
  <si>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</si>
  <si>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</si>
  <si>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</si>
  <si>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</si>
  <si>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</si>
  <si>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</si>
  <si>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</si>
  <si>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</si>
  <si>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</si>
  <si>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</si>
  <si>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</si>
  <si>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</si>
  <si>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</si>
  <si>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</si>
  <si>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</si>
  <si>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</si>
  <si>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</si>
  <si>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</si>
  <si>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</si>
  <si>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</si>
  <si>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</si>
  <si>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</si>
  <si>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</si>
  <si>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</si>
  <si>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</si>
  <si>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</si>
  <si>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</si>
  <si>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</si>
  <si>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</si>
  <si>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</si>
  <si>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</si>
  <si>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</si>
  <si>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</si>
  <si>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</si>
  <si>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</si>
  <si>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</si>
  <si>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</si>
  <si>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</si>
  <si>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</si>
  <si>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</si>
  <si>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</si>
  <si>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</si>
  <si>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</si>
  <si>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</si>
  <si>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</si>
  <si>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</si>
  <si>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</si>
  <si>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</si>
  <si>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</si>
  <si>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</si>
  <si>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</si>
  <si>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</si>
  <si>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</si>
  <si>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</si>
  <si>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</si>
  <si>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계</t>
  </si>
  <si>
    <t>여</t>
  </si>
  <si>
    <t>입학자</t>
  </si>
  <si>
    <t>재적학생수</t>
  </si>
  <si>
    <t>졸업자</t>
  </si>
  <si>
    <t>2014</t>
  </si>
  <si>
    <t>계</t>
    <phoneticPr fontId="2" type="noConversion"/>
  </si>
  <si>
    <t>여</t>
    <phoneticPr fontId="2" type="noConversion"/>
  </si>
  <si>
    <t>대학 설립별 학생수</t>
    <phoneticPr fontId="2" type="noConversion"/>
  </si>
  <si>
    <t>인문계열</t>
    <phoneticPr fontId="2" type="noConversion"/>
  </si>
  <si>
    <t>사회계열</t>
    <phoneticPr fontId="2" type="noConversion"/>
  </si>
  <si>
    <t>공학계열</t>
    <phoneticPr fontId="2" type="noConversion"/>
  </si>
  <si>
    <t>자연계열</t>
    <phoneticPr fontId="2" type="noConversion"/>
  </si>
  <si>
    <t>의약계열</t>
    <phoneticPr fontId="2" type="noConversion"/>
  </si>
  <si>
    <t>예체능계열</t>
    <phoneticPr fontId="2" type="noConversion"/>
  </si>
  <si>
    <t>교육(사범)계열</t>
    <phoneticPr fontId="2" type="noConversion"/>
  </si>
  <si>
    <t>공통학계</t>
    <phoneticPr fontId="2" type="noConversion"/>
  </si>
  <si>
    <t>어문학계</t>
    <phoneticPr fontId="2" type="noConversion"/>
  </si>
  <si>
    <t>예술학계</t>
    <phoneticPr fontId="2" type="noConversion"/>
  </si>
  <si>
    <t>인문과학계</t>
    <phoneticPr fontId="2" type="noConversion"/>
  </si>
  <si>
    <t>사회과학계</t>
    <phoneticPr fontId="2" type="noConversion"/>
  </si>
  <si>
    <t>체육학계</t>
    <phoneticPr fontId="2" type="noConversion"/>
  </si>
  <si>
    <t>이학계</t>
    <phoneticPr fontId="2" type="noConversion"/>
  </si>
  <si>
    <t>공학계</t>
    <phoneticPr fontId="2" type="noConversion"/>
  </si>
  <si>
    <t>의약학계</t>
    <phoneticPr fontId="2" type="noConversion"/>
  </si>
  <si>
    <t>농림학계</t>
    <phoneticPr fontId="2" type="noConversion"/>
  </si>
  <si>
    <t>수산해양학계</t>
    <phoneticPr fontId="2" type="noConversion"/>
  </si>
  <si>
    <t>사범학계</t>
    <phoneticPr fontId="2" type="noConversion"/>
  </si>
  <si>
    <t>입학정원</t>
    <phoneticPr fontId="2" type="noConversion"/>
  </si>
  <si>
    <t>입학정원</t>
    <phoneticPr fontId="2" type="noConversion"/>
  </si>
  <si>
    <t>수도권</t>
    <phoneticPr fontId="2" type="noConversion"/>
  </si>
  <si>
    <t>비수도권</t>
    <phoneticPr fontId="2" type="noConversion"/>
  </si>
  <si>
    <t>대학 시도별 학생수</t>
    <phoneticPr fontId="2" type="noConversion"/>
  </si>
  <si>
    <t>전체</t>
    <phoneticPr fontId="2" type="noConversion"/>
  </si>
  <si>
    <t>대학 계열별 입학정원, 입학자, 재적학생수, 졸업자</t>
    <phoneticPr fontId="2" type="noConversion"/>
  </si>
  <si>
    <t>대학 계열별 입학정원, 입학자, 재적학생수, 졸업자(85년 이전)</t>
    <phoneticPr fontId="2" type="noConversion"/>
  </si>
  <si>
    <t>전체</t>
    <phoneticPr fontId="2" type="noConversion"/>
  </si>
  <si>
    <t xml:space="preserve"> -</t>
    <phoneticPr fontId="2" type="noConversion"/>
  </si>
  <si>
    <t>출처: 한국교육개발원 [교육통계연보], https://kess.kedi.re.kr/</t>
    <phoneticPr fontId="2" type="noConversion"/>
  </si>
  <si>
    <t>주: 1. 폐교의 잔류 재적학생수가 포함됨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</si>
  <si>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</si>
  <si>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>주: 1. 폐교의 잔류 재적학생수가 포함됨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</si>
  <si>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</si>
  <si>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 xml:space="preserve">     3. 수도권은 서울, 경기, 인천임</t>
    <phoneticPr fontId="2" type="noConversion"/>
  </si>
  <si>
    <t xml:space="preserve">    3. 교육통계연보 기준이며, 졸업자의 경우 2011년 이후의 취업통계 데이터와 불일치할 수 있음</t>
    <phoneticPr fontId="2" type="noConversion"/>
  </si>
  <si>
    <t xml:space="preserve">        - 2014년~ : 조사기준일 당시에 건강보험 직장가입자, 교내취업자, 해외취업자, 농림어업종사자, 개인창작활동종사자, 1인 창(사)업자 및 프리랜서 </t>
    <phoneticPr fontId="2" type="noConversion"/>
  </si>
  <si>
    <t xml:space="preserve">        - 2011~2013년 : 조사기준일 당시에 건강보험 직장가입자, 교내취업자, 해외취업자, 영농업종사자, 개인창작활동종사자, 1인 창(사)업자 및 프리랜서 </t>
    <phoneticPr fontId="2" type="noConversion"/>
  </si>
  <si>
    <t xml:space="preserve">        - 2010년 : 조사기준일 당시에 건강보험 직장가입자 </t>
    <phoneticPr fontId="2" type="noConversion"/>
  </si>
  <si>
    <t xml:space="preserve">        - 2004~2009년 : 조사기준일 시점에 주당 18시간 이상 일하면서 노동력을 제공하고 그에 대한 일정 소득이 있는 자</t>
    <phoneticPr fontId="2" type="noConversion"/>
  </si>
  <si>
    <t xml:space="preserve">     2. 연도별 취업자 기준 정의</t>
    <phoneticPr fontId="2" type="noConversion"/>
  </si>
  <si>
    <t xml:space="preserve">        - 출처 : 한국교육개발원 고등교육기관 취업통계조사</t>
    <phoneticPr fontId="2" type="noConversion"/>
  </si>
  <si>
    <t xml:space="preserve">        - 조사 기준일 : 2011년부터(매년 12월 31일 기준)</t>
    <phoneticPr fontId="2" type="noConversion"/>
  </si>
  <si>
    <t xml:space="preserve">        - 취업률 = 취업자 / (졸업자-진학자-입대자-외국인유학생-취업불가능자-제외인정자) X 100</t>
    <phoneticPr fontId="2" type="noConversion"/>
  </si>
  <si>
    <t xml:space="preserve">        - 진학률 = 진학자 / 졸업자 X 100</t>
    <phoneticPr fontId="2" type="noConversion"/>
  </si>
  <si>
    <t xml:space="preserve">       (2011년~)</t>
    <phoneticPr fontId="2" type="noConversion"/>
  </si>
  <si>
    <t xml:space="preserve">       (2006년~2010년)</t>
    <phoneticPr fontId="2" type="noConversion"/>
  </si>
  <si>
    <t xml:space="preserve">        - 조사 기준일 : ~2009년까지(매년 4월 1일)</t>
    <phoneticPr fontId="2" type="noConversion"/>
  </si>
  <si>
    <t xml:space="preserve">        - 취업률 = 취업자 / (졸업자-진학자-입대자) X 100</t>
    <phoneticPr fontId="2" type="noConversion"/>
  </si>
  <si>
    <t xml:space="preserve">       (2004년~2005년)</t>
    <phoneticPr fontId="2" type="noConversion"/>
  </si>
  <si>
    <t xml:space="preserve">        - 출처 : 한국교육개발원 고등교육통계조사</t>
    <phoneticPr fontId="2" type="noConversion"/>
  </si>
  <si>
    <t>주: 1. 연도별 진학률 및 취업률 정의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</si>
  <si>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</si>
  <si>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</si>
  <si>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</si>
  <si>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</si>
  <si>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</si>
  <si>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</si>
  <si>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</si>
  <si>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</si>
  <si>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</si>
  <si>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</si>
  <si>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</si>
  <si>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</si>
  <si>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연도</t>
    <phoneticPr fontId="2" type="noConversion"/>
  </si>
  <si>
    <t>대학 졸업 상황</t>
    <phoneticPr fontId="2" type="noConversion"/>
  </si>
  <si>
    <t>사망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</si>
  <si>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</si>
  <si>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</si>
  <si>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</si>
  <si>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</si>
  <si>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</si>
  <si>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</si>
  <si>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</si>
  <si>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</si>
  <si>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재외국민</t>
    <phoneticPr fontId="2" type="noConversion"/>
  </si>
  <si>
    <t>취업불가능자</t>
    <phoneticPr fontId="2" type="noConversion"/>
  </si>
  <si>
    <t>외국인유학생</t>
    <phoneticPr fontId="2" type="noConversion"/>
  </si>
  <si>
    <t>기타</t>
    <phoneticPr fontId="2" type="noConversion"/>
  </si>
  <si>
    <t>제외인정자</t>
    <phoneticPr fontId="2" type="noConversion"/>
  </si>
  <si>
    <t>사범계</t>
    <phoneticPr fontId="2" type="noConversion"/>
  </si>
  <si>
    <t>수산해양학계</t>
    <phoneticPr fontId="2" type="noConversion"/>
  </si>
  <si>
    <t>농림학계</t>
    <phoneticPr fontId="2" type="noConversion"/>
  </si>
  <si>
    <t>의약학계</t>
    <phoneticPr fontId="2" type="noConversion"/>
  </si>
  <si>
    <t>공학계</t>
    <phoneticPr fontId="2" type="noConversion"/>
  </si>
  <si>
    <t>이학계</t>
    <phoneticPr fontId="2" type="noConversion"/>
  </si>
  <si>
    <t>체육학계</t>
    <phoneticPr fontId="2" type="noConversion"/>
  </si>
  <si>
    <t>사회과학계</t>
    <phoneticPr fontId="2" type="noConversion"/>
  </si>
  <si>
    <t>인문과학계</t>
    <phoneticPr fontId="2" type="noConversion"/>
  </si>
  <si>
    <t>예술학계</t>
    <phoneticPr fontId="2" type="noConversion"/>
  </si>
  <si>
    <t>어문학계</t>
    <phoneticPr fontId="2" type="noConversion"/>
  </si>
  <si>
    <t>예체능계열</t>
    <phoneticPr fontId="2" type="noConversion"/>
  </si>
  <si>
    <t>의약계열</t>
    <phoneticPr fontId="2" type="noConversion"/>
  </si>
  <si>
    <t>자연계열</t>
    <phoneticPr fontId="2" type="noConversion"/>
  </si>
  <si>
    <t>공학계열</t>
    <phoneticPr fontId="2" type="noConversion"/>
  </si>
  <si>
    <t>사회계열</t>
    <phoneticPr fontId="2" type="noConversion"/>
  </si>
  <si>
    <t>인문계열</t>
  </si>
  <si>
    <t>대학 계열별 취업률(85년 이전)</t>
    <phoneticPr fontId="2" type="noConversion"/>
  </si>
  <si>
    <t>대학 계열별 취업률</t>
    <phoneticPr fontId="2" type="noConversion"/>
  </si>
  <si>
    <t>1985년이전</t>
    <phoneticPr fontId="2" type="noConversion"/>
  </si>
  <si>
    <t>주: 졸업상황 sheet 의 주석 참고</t>
    <phoneticPr fontId="36" type="noConversion"/>
  </si>
  <si>
    <t>출처: 한국교육개발원 [교육통계연보], https://kess.kedi.re.kr/ , 취업통계 DB</t>
    <phoneticPr fontId="2" type="noConversion"/>
  </si>
  <si>
    <t>* 한국교육개발원은 1999년부터 교육통계조사를 담당하였으며 이전 데이터는 교육통계연보로만 확인가능함</t>
    <phoneticPr fontId="44" type="noConversion"/>
  </si>
  <si>
    <t xml:space="preserve">     3.  2021년 자료는 2022년 12월 말에 발표됨</t>
    <phoneticPr fontId="2" type="noConversion"/>
  </si>
  <si>
    <t>* 한국교육개발원은 1999년부터 교육통계조사를 담당하였으며 이전 데이터는 교육통계연보로만 확인가능함</t>
    <phoneticPr fontId="44" type="noConversion"/>
  </si>
  <si>
    <t>* 한국교육개발원은 1999년부터 교육통계조사를 담당하였으며 이전 데이터는 교육통계연보로만 확인가능함</t>
    <phoneticPr fontId="44" type="noConversion"/>
  </si>
  <si>
    <t>전체</t>
    <phoneticPr fontId="2" type="noConversion"/>
  </si>
  <si>
    <t>국공립</t>
    <phoneticPr fontId="2" type="noConversion"/>
  </si>
  <si>
    <t>사립</t>
    <phoneticPr fontId="2" type="noConversion"/>
  </si>
  <si>
    <t xml:space="preserve">    2. 1998년 공학계열 입학정원은 자연계열에 포함됨</t>
    <phoneticPr fontId="2" type="noConversion"/>
  </si>
  <si>
    <t>주: 1. 1985년~1987년까지 입학정원은 조사되지 않음(편제정원으로 조사됨)</t>
    <phoneticPr fontId="2" type="noConversion"/>
  </si>
  <si>
    <t xml:space="preserve">       (1965년~2003년)</t>
    <phoneticPr fontId="2" type="noConversion"/>
  </si>
  <si>
    <t xml:space="preserve">        - 조사 기준일 : ~2009년까지(매년 4월 1일), 2010년(6월 1일)</t>
    <phoneticPr fontId="2" type="noConversion"/>
  </si>
  <si>
    <t>무전공</t>
    <phoneticPr fontId="2" type="noConversion"/>
  </si>
  <si>
    <t>학과: '25년부터 전공선택자율제 시행에 따라 KEDI 7대 대계열 외 무전공이 추가됨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</si>
</sst>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#,##0_);[Red]\(#,##0\)"/>
    <numFmt numFmtId="178" formatCode="0.0_ "/>
    <numFmt numFmtId="179" formatCode="#,##0.0_);[Red]\(#,##0.0\)"/>
    <numFmt numFmtId="180" formatCode="_-* #,##0.0_-;\-* #,##0.0_-;_-* &quot;-&quot;_-;_-@_-"/>
  </numFmts>
  <fonts count="49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</font>
    <font>
      <b/>
      <sz val="11"/>
      <color theme="7" tint="-0.49998474074526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58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4" borderId="54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5" borderId="57" applyNumberFormat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56" applyNumberFormat="0" applyFill="0" applyAlignment="0" applyProtection="0">
      <alignment vertical="center"/>
    </xf>
    <xf numFmtId="0" fontId="10" fillId="0" borderId="58" applyNumberFormat="0" applyFill="0" applyAlignment="0" applyProtection="0">
      <alignment vertical="center"/>
    </xf>
    <xf numFmtId="0" fontId="28" fillId="13" borderId="54" applyNumberFormat="0" applyAlignment="0" applyProtection="0">
      <alignment vertical="center"/>
    </xf>
    <xf numFmtId="0" fontId="29" fillId="0" borderId="51" applyNumberFormat="0" applyFill="0" applyAlignment="0" applyProtection="0">
      <alignment vertical="center"/>
    </xf>
    <xf numFmtId="0" fontId="30" fillId="0" borderId="52" applyNumberFormat="0" applyFill="0" applyAlignment="0" applyProtection="0">
      <alignment vertical="center"/>
    </xf>
    <xf numFmtId="0" fontId="31" fillId="0" borderId="5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4" borderId="55" applyNumberFormat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/>
    <xf numFmtId="0" fontId="24" fillId="0" borderId="0">
      <alignment vertical="center"/>
    </xf>
    <xf numFmtId="0" fontId="25" fillId="0" borderId="0"/>
    <xf numFmtId="0" fontId="25" fillId="0" borderId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13" fillId="0" borderId="0">
      <alignment vertical="center"/>
    </xf>
    <xf numFmtId="0" fontId="26" fillId="0" borderId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</cellStyleXfs>
  <cellXfs count="632">
    <xf numFmtId="0" fontId="0" fillId="0" borderId="0" xfId="0">
      <alignment vertical="center"/>
    </xf>
    <xf numFmtId="0" fontId="0" fillId="0" borderId="0" xfId="0" applyFont="1">
      <alignment vertical="center"/>
    </xf>
    <xf numFmtId="177" fontId="6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0" fillId="0" borderId="0" xfId="0">
      <alignment vertical="center"/>
    </xf>
    <xf numFmtId="0" fontId="7" fillId="0" borderId="0" xfId="3" applyFont="1">
      <alignment vertical="center"/>
    </xf>
    <xf numFmtId="0" fontId="8" fillId="0" borderId="0" xfId="0" applyFont="1">
      <alignment vertical="center"/>
    </xf>
    <xf numFmtId="177" fontId="4" fillId="0" borderId="1" xfId="0" applyNumberFormat="1" applyFont="1" applyBorder="1" applyAlignment="1">
      <alignment horizontal="right"/>
    </xf>
    <xf numFmtId="0" fontId="8" fillId="0" borderId="0" xfId="0" applyFont="1" applyFill="1">
      <alignment vertical="center"/>
    </xf>
    <xf numFmtId="41" fontId="5" fillId="0" borderId="1" xfId="2" applyFont="1" applyBorder="1">
      <alignment vertical="center"/>
    </xf>
    <xf numFmtId="41" fontId="5" fillId="0" borderId="1" xfId="2" applyFont="1" applyFill="1" applyBorder="1">
      <alignment vertical="center"/>
    </xf>
    <xf numFmtId="0" fontId="8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177" fontId="8" fillId="0" borderId="1" xfId="0" applyNumberFormat="1" applyFont="1" applyFill="1" applyBorder="1">
      <alignment vertical="center"/>
    </xf>
    <xf numFmtId="41" fontId="5" fillId="0" borderId="13" xfId="2" applyFont="1" applyBorder="1">
      <alignment vertical="center"/>
    </xf>
    <xf numFmtId="0" fontId="8" fillId="0" borderId="0" xfId="3" applyFont="1">
      <alignment vertical="center"/>
    </xf>
    <xf numFmtId="177" fontId="8" fillId="0" borderId="13" xfId="0" applyNumberFormat="1" applyFont="1" applyFill="1" applyBorder="1">
      <alignment vertical="center"/>
    </xf>
    <xf numFmtId="177" fontId="11" fillId="4" borderId="25" xfId="0" applyNumberFormat="1" applyFont="1" applyFill="1" applyBorder="1" applyAlignment="1">
      <alignment horizontal="center" vertical="center" wrapText="1"/>
    </xf>
    <xf numFmtId="177" fontId="4" fillId="5" borderId="1" xfId="0" applyNumberFormat="1" applyFont="1" applyFill="1" applyBorder="1" applyAlignment="1">
      <alignment horizontal="right"/>
    </xf>
    <xf numFmtId="177" fontId="4" fillId="5" borderId="3" xfId="0" applyNumberFormat="1" applyFont="1" applyFill="1" applyBorder="1" applyAlignment="1">
      <alignment horizontal="right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7" fontId="8" fillId="0" borderId="0" xfId="0" applyNumberFormat="1" applyFont="1" applyFill="1">
      <alignment vertical="center"/>
    </xf>
    <xf numFmtId="177" fontId="11" fillId="4" borderId="4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right"/>
    </xf>
    <xf numFmtId="177" fontId="11" fillId="8" borderId="25" xfId="0" applyNumberFormat="1" applyFont="1" applyFill="1" applyBorder="1" applyAlignment="1">
      <alignment horizontal="center" vertical="center" wrapText="1"/>
    </xf>
    <xf numFmtId="177" fontId="11" fillId="8" borderId="26" xfId="0" applyNumberFormat="1" applyFont="1" applyFill="1" applyBorder="1" applyAlignment="1">
      <alignment horizontal="center" vertical="center" wrapText="1"/>
    </xf>
    <xf numFmtId="177" fontId="11" fillId="8" borderId="41" xfId="0" applyNumberFormat="1" applyFont="1" applyFill="1" applyBorder="1" applyAlignment="1">
      <alignment horizontal="center" vertical="center" wrapText="1"/>
    </xf>
    <xf numFmtId="177" fontId="4" fillId="7" borderId="35" xfId="0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horizontal="center" vertical="center"/>
    </xf>
    <xf numFmtId="177" fontId="4" fillId="5" borderId="14" xfId="0" applyNumberFormat="1" applyFont="1" applyFill="1" applyBorder="1" applyAlignment="1">
      <alignment horizontal="right"/>
    </xf>
    <xf numFmtId="177" fontId="4" fillId="0" borderId="11" xfId="0" applyNumberFormat="1" applyFont="1" applyFill="1" applyBorder="1" applyAlignment="1">
      <alignment horizontal="right"/>
    </xf>
    <xf numFmtId="177" fontId="4" fillId="5" borderId="11" xfId="0" applyNumberFormat="1" applyFont="1" applyFill="1" applyBorder="1" applyAlignment="1">
      <alignment horizontal="right"/>
    </xf>
    <xf numFmtId="177" fontId="4" fillId="0" borderId="36" xfId="0" applyNumberFormat="1" applyFont="1" applyFill="1" applyBorder="1" applyAlignment="1">
      <alignment horizontal="right"/>
    </xf>
    <xf numFmtId="177" fontId="8" fillId="0" borderId="11" xfId="0" applyNumberFormat="1" applyFont="1" applyFill="1" applyBorder="1">
      <alignment vertical="center"/>
    </xf>
    <xf numFmtId="177" fontId="8" fillId="0" borderId="12" xfId="0" applyNumberFormat="1" applyFont="1" applyFill="1" applyBorder="1">
      <alignment vertical="center"/>
    </xf>
    <xf numFmtId="41" fontId="4" fillId="5" borderId="29" xfId="0" applyNumberFormat="1" applyFont="1" applyFill="1" applyBorder="1" applyAlignment="1">
      <alignment horizontal="right"/>
    </xf>
    <xf numFmtId="41" fontId="4" fillId="0" borderId="7" xfId="0" applyNumberFormat="1" applyFont="1" applyBorder="1" applyAlignment="1">
      <alignment horizontal="right"/>
    </xf>
    <xf numFmtId="41" fontId="4" fillId="5" borderId="3" xfId="0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4" fillId="7" borderId="35" xfId="0" applyNumberFormat="1" applyFont="1" applyFill="1" applyBorder="1" applyAlignment="1">
      <alignment horizontal="right"/>
    </xf>
    <xf numFmtId="41" fontId="4" fillId="0" borderId="11" xfId="0" applyNumberFormat="1" applyFont="1" applyFill="1" applyBorder="1" applyAlignment="1">
      <alignment horizontal="right"/>
    </xf>
    <xf numFmtId="41" fontId="4" fillId="7" borderId="11" xfId="0" applyNumberFormat="1" applyFont="1" applyFill="1" applyBorder="1" applyAlignment="1">
      <alignment horizontal="right"/>
    </xf>
    <xf numFmtId="177" fontId="8" fillId="0" borderId="36" xfId="0" applyNumberFormat="1" applyFont="1" applyFill="1" applyBorder="1">
      <alignment vertical="center"/>
    </xf>
    <xf numFmtId="41" fontId="4" fillId="7" borderId="1" xfId="0" applyNumberFormat="1" applyFont="1" applyFill="1" applyBorder="1" applyAlignment="1">
      <alignment horizontal="right"/>
    </xf>
    <xf numFmtId="177" fontId="8" fillId="0" borderId="2" xfId="0" applyNumberFormat="1" applyFont="1" applyFill="1" applyBorder="1">
      <alignment vertical="center"/>
    </xf>
    <xf numFmtId="177" fontId="16" fillId="0" borderId="1" xfId="0" applyNumberFormat="1" applyFont="1" applyFill="1" applyBorder="1">
      <alignment vertical="center"/>
    </xf>
    <xf numFmtId="41" fontId="4" fillId="0" borderId="48" xfId="0" applyNumberFormat="1" applyFont="1" applyBorder="1" applyAlignment="1">
      <alignment horizontal="right"/>
    </xf>
    <xf numFmtId="177" fontId="4" fillId="0" borderId="7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right" vertical="center"/>
    </xf>
    <xf numFmtId="177" fontId="4" fillId="5" borderId="3" xfId="0" applyNumberFormat="1" applyFont="1" applyFill="1" applyBorder="1" applyAlignment="1">
      <alignment horizontal="right" vertical="center"/>
    </xf>
    <xf numFmtId="177" fontId="4" fillId="5" borderId="1" xfId="0" applyNumberFormat="1" applyFont="1" applyFill="1" applyBorder="1" applyAlignment="1">
      <alignment horizontal="right" vertical="center"/>
    </xf>
    <xf numFmtId="177" fontId="8" fillId="5" borderId="3" xfId="2" applyNumberFormat="1" applyFont="1" applyFill="1" applyBorder="1" applyAlignment="1">
      <alignment horizontal="right" vertical="center"/>
    </xf>
    <xf numFmtId="177" fontId="8" fillId="0" borderId="1" xfId="2" applyNumberFormat="1" applyFont="1" applyBorder="1" applyAlignment="1">
      <alignment horizontal="right" vertical="center"/>
    </xf>
    <xf numFmtId="177" fontId="8" fillId="5" borderId="1" xfId="2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horizontal="center" vertical="center"/>
    </xf>
    <xf numFmtId="177" fontId="8" fillId="5" borderId="3" xfId="0" applyNumberFormat="1" applyFont="1" applyFill="1" applyBorder="1">
      <alignment vertical="center"/>
    </xf>
    <xf numFmtId="177" fontId="8" fillId="0" borderId="1" xfId="0" applyNumberFormat="1" applyFont="1" applyBorder="1">
      <alignment vertical="center"/>
    </xf>
    <xf numFmtId="177" fontId="8" fillId="5" borderId="1" xfId="0" applyNumberFormat="1" applyFont="1" applyFill="1" applyBorder="1">
      <alignment vertical="center"/>
    </xf>
    <xf numFmtId="177" fontId="8" fillId="0" borderId="1" xfId="2" applyNumberFormat="1" applyFont="1" applyFill="1" applyBorder="1" applyAlignment="1">
      <alignment horizontal="right" vertical="center"/>
    </xf>
    <xf numFmtId="0" fontId="17" fillId="0" borderId="59" xfId="0" applyFont="1" applyBorder="1" applyAlignment="1">
      <alignment horizontal="center" vertical="center"/>
    </xf>
    <xf numFmtId="177" fontId="8" fillId="5" borderId="64" xfId="0" applyNumberFormat="1" applyFont="1" applyFill="1" applyBorder="1">
      <alignment vertical="center"/>
    </xf>
    <xf numFmtId="177" fontId="8" fillId="0" borderId="61" xfId="0" applyNumberFormat="1" applyFont="1" applyBorder="1">
      <alignment vertical="center"/>
    </xf>
    <xf numFmtId="177" fontId="8" fillId="5" borderId="61" xfId="0" applyNumberFormat="1" applyFont="1" applyFill="1" applyBorder="1">
      <alignment vertical="center"/>
    </xf>
    <xf numFmtId="0" fontId="17" fillId="0" borderId="59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35" fillId="0" borderId="0" xfId="0" applyFont="1">
      <alignment vertical="center"/>
    </xf>
    <xf numFmtId="0" fontId="18" fillId="0" borderId="0" xfId="0" applyFont="1">
      <alignment vertical="center"/>
    </xf>
    <xf numFmtId="177" fontId="16" fillId="7" borderId="1" xfId="0" applyNumberFormat="1" applyFont="1" applyFill="1" applyBorder="1">
      <alignment vertical="center"/>
    </xf>
    <xf numFmtId="177" fontId="16" fillId="0" borderId="13" xfId="0" applyNumberFormat="1" applyFont="1" applyFill="1" applyBorder="1">
      <alignment vertical="center"/>
    </xf>
    <xf numFmtId="177" fontId="16" fillId="0" borderId="1" xfId="0" applyNumberFormat="1" applyFont="1" applyFill="1" applyBorder="1" applyAlignment="1">
      <alignment horizontal="right" vertical="center"/>
    </xf>
    <xf numFmtId="177" fontId="16" fillId="0" borderId="13" xfId="0" applyNumberFormat="1" applyFont="1" applyFill="1" applyBorder="1" applyAlignment="1">
      <alignment horizontal="right" vertical="center"/>
    </xf>
    <xf numFmtId="177" fontId="16" fillId="7" borderId="48" xfId="0" applyNumberFormat="1" applyFont="1" applyFill="1" applyBorder="1">
      <alignment vertical="center"/>
    </xf>
    <xf numFmtId="177" fontId="16" fillId="0" borderId="48" xfId="0" applyNumberFormat="1" applyFont="1" applyFill="1" applyBorder="1" applyAlignment="1">
      <alignment horizontal="right" vertical="center"/>
    </xf>
    <xf numFmtId="177" fontId="16" fillId="0" borderId="50" xfId="0" applyNumberFormat="1" applyFont="1" applyFill="1" applyBorder="1" applyAlignment="1">
      <alignment horizontal="right" vertical="center"/>
    </xf>
    <xf numFmtId="177" fontId="16" fillId="0" borderId="2" xfId="0" applyNumberFormat="1" applyFont="1" applyFill="1" applyBorder="1">
      <alignment vertical="center"/>
    </xf>
    <xf numFmtId="177" fontId="16" fillId="7" borderId="35" xfId="0" applyNumberFormat="1" applyFont="1" applyFill="1" applyBorder="1" applyAlignment="1">
      <alignment horizontal="right" vertical="center"/>
    </xf>
    <xf numFmtId="177" fontId="16" fillId="7" borderId="49" xfId="0" applyNumberFormat="1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36" fillId="0" borderId="0" xfId="0" applyFont="1">
      <alignment vertical="center"/>
    </xf>
    <xf numFmtId="177" fontId="36" fillId="0" borderId="0" xfId="0" applyNumberFormat="1" applyFont="1" applyAlignment="1">
      <alignment horizontal="right" vertical="center"/>
    </xf>
    <xf numFmtId="177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>
      <alignment vertical="center"/>
    </xf>
    <xf numFmtId="177" fontId="35" fillId="0" borderId="0" xfId="0" applyNumberFormat="1" applyFont="1" applyAlignment="1">
      <alignment horizontal="right" vertical="center"/>
    </xf>
    <xf numFmtId="177" fontId="3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16" fillId="0" borderId="0" xfId="0" quotePrefix="1" applyFont="1" applyAlignment="1">
      <alignment vertical="center"/>
    </xf>
    <xf numFmtId="0" fontId="37" fillId="0" borderId="0" xfId="0" quotePrefix="1" applyFont="1" applyAlignment="1">
      <alignment horizontal="left" vertical="center"/>
    </xf>
    <xf numFmtId="177" fontId="16" fillId="0" borderId="0" xfId="0" quotePrefix="1" applyNumberFormat="1" applyFont="1" applyAlignment="1">
      <alignment horizontal="left" vertical="center"/>
    </xf>
    <xf numFmtId="0" fontId="16" fillId="0" borderId="0" xfId="0" quotePrefix="1" applyFont="1" applyAlignment="1">
      <alignment horizontal="left" vertical="center"/>
    </xf>
    <xf numFmtId="41" fontId="37" fillId="0" borderId="0" xfId="2" applyFont="1" applyFill="1" applyBorder="1">
      <alignment vertical="center"/>
    </xf>
    <xf numFmtId="41" fontId="35" fillId="0" borderId="0" xfId="2" applyFont="1" applyFill="1" applyBorder="1">
      <alignment vertical="center"/>
    </xf>
    <xf numFmtId="41" fontId="35" fillId="0" borderId="0" xfId="2" applyFont="1" applyBorder="1">
      <alignment vertical="center"/>
    </xf>
    <xf numFmtId="180" fontId="37" fillId="0" borderId="0" xfId="2" applyNumberFormat="1" applyFont="1" applyFill="1" applyBorder="1">
      <alignment vertical="center"/>
    </xf>
    <xf numFmtId="180" fontId="16" fillId="0" borderId="0" xfId="2" applyNumberFormat="1" applyFont="1" applyFill="1" applyBorder="1">
      <alignment vertical="center"/>
    </xf>
    <xf numFmtId="177" fontId="35" fillId="0" borderId="0" xfId="0" applyNumberFormat="1" applyFont="1" applyFill="1" applyAlignment="1">
      <alignment horizontal="right" vertical="center"/>
    </xf>
    <xf numFmtId="177" fontId="37" fillId="0" borderId="0" xfId="0" applyNumberFormat="1" applyFont="1" applyAlignment="1">
      <alignment horizontal="left" vertical="center"/>
    </xf>
    <xf numFmtId="177" fontId="5" fillId="0" borderId="63" xfId="2" applyNumberFormat="1" applyFont="1" applyFill="1" applyBorder="1">
      <alignment vertical="center"/>
    </xf>
    <xf numFmtId="177" fontId="5" fillId="0" borderId="61" xfId="2" applyNumberFormat="1" applyFont="1" applyFill="1" applyBorder="1">
      <alignment vertical="center"/>
    </xf>
    <xf numFmtId="41" fontId="3" fillId="0" borderId="61" xfId="1" applyFont="1" applyFill="1" applyBorder="1" applyAlignment="1">
      <alignment horizontal="right" vertical="center"/>
    </xf>
    <xf numFmtId="41" fontId="5" fillId="0" borderId="61" xfId="2" applyFont="1" applyFill="1" applyBorder="1">
      <alignment vertical="center"/>
    </xf>
    <xf numFmtId="177" fontId="5" fillId="0" borderId="64" xfId="2" applyNumberFormat="1" applyFont="1" applyFill="1" applyBorder="1">
      <alignment vertical="center"/>
    </xf>
    <xf numFmtId="177" fontId="5" fillId="0" borderId="13" xfId="2" applyNumberFormat="1" applyFont="1" applyFill="1" applyBorder="1">
      <alignment vertical="center"/>
    </xf>
    <xf numFmtId="177" fontId="5" fillId="0" borderId="1" xfId="2" applyNumberFormat="1" applyFont="1" applyFill="1" applyBorder="1">
      <alignment vertical="center"/>
    </xf>
    <xf numFmtId="41" fontId="3" fillId="0" borderId="1" xfId="1" applyFont="1" applyFill="1" applyBorder="1" applyAlignment="1">
      <alignment horizontal="right" vertical="center"/>
    </xf>
    <xf numFmtId="177" fontId="5" fillId="0" borderId="3" xfId="2" applyNumberFormat="1" applyFont="1" applyFill="1" applyBorder="1">
      <alignment vertical="center"/>
    </xf>
    <xf numFmtId="177" fontId="5" fillId="0" borderId="23" xfId="2" applyNumberFormat="1" applyFont="1" applyFill="1" applyBorder="1">
      <alignment vertical="center"/>
    </xf>
    <xf numFmtId="177" fontId="5" fillId="0" borderId="7" xfId="2" applyNumberFormat="1" applyFont="1" applyFill="1" applyBorder="1">
      <alignment vertical="center"/>
    </xf>
    <xf numFmtId="41" fontId="3" fillId="0" borderId="7" xfId="1" applyFont="1" applyFill="1" applyBorder="1" applyAlignment="1">
      <alignment horizontal="right" vertical="center"/>
    </xf>
    <xf numFmtId="41" fontId="5" fillId="0" borderId="7" xfId="2" applyFont="1" applyFill="1" applyBorder="1">
      <alignment vertical="center"/>
    </xf>
    <xf numFmtId="177" fontId="5" fillId="0" borderId="29" xfId="2" applyNumberFormat="1" applyFont="1" applyFill="1" applyBorder="1">
      <alignment vertical="center"/>
    </xf>
    <xf numFmtId="177" fontId="5" fillId="0" borderId="73" xfId="2" applyNumberFormat="1" applyFont="1" applyFill="1" applyBorder="1">
      <alignment vertical="center"/>
    </xf>
    <xf numFmtId="177" fontId="5" fillId="0" borderId="74" xfId="2" applyNumberFormat="1" applyFont="1" applyFill="1" applyBorder="1">
      <alignment vertical="center"/>
    </xf>
    <xf numFmtId="41" fontId="3" fillId="0" borderId="74" xfId="1" applyFont="1" applyFill="1" applyBorder="1" applyAlignment="1">
      <alignment horizontal="right" vertical="center"/>
    </xf>
    <xf numFmtId="41" fontId="5" fillId="0" borderId="74" xfId="2" applyFont="1" applyFill="1" applyBorder="1">
      <alignment vertical="center"/>
    </xf>
    <xf numFmtId="177" fontId="5" fillId="0" borderId="75" xfId="2" applyNumberFormat="1" applyFont="1" applyFill="1" applyBorder="1">
      <alignment vertical="center"/>
    </xf>
    <xf numFmtId="41" fontId="3" fillId="0" borderId="13" xfId="1" applyFont="1" applyFill="1" applyBorder="1" applyAlignment="1">
      <alignment horizontal="right" vertical="center"/>
    </xf>
    <xf numFmtId="177" fontId="3" fillId="0" borderId="1" xfId="0" applyNumberFormat="1" applyFon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horizontal="right" vertical="center"/>
    </xf>
    <xf numFmtId="177" fontId="3" fillId="0" borderId="77" xfId="0" applyNumberFormat="1" applyFont="1" applyFill="1" applyBorder="1" applyAlignment="1">
      <alignment horizontal="right" vertical="center"/>
    </xf>
    <xf numFmtId="177" fontId="0" fillId="0" borderId="1" xfId="0" applyNumberFormat="1" applyFill="1" applyBorder="1" applyAlignment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41" fontId="3" fillId="0" borderId="78" xfId="1" applyFont="1" applyFill="1" applyBorder="1" applyAlignment="1">
      <alignment horizontal="right" vertical="center"/>
    </xf>
    <xf numFmtId="41" fontId="3" fillId="0" borderId="79" xfId="1" applyFont="1" applyFill="1" applyBorder="1" applyAlignment="1">
      <alignment horizontal="right" vertical="center"/>
    </xf>
    <xf numFmtId="177" fontId="5" fillId="0" borderId="79" xfId="2" applyNumberFormat="1" applyFont="1" applyFill="1" applyBorder="1">
      <alignment vertical="center"/>
    </xf>
    <xf numFmtId="41" fontId="5" fillId="0" borderId="79" xfId="2" applyFont="1" applyFill="1" applyBorder="1">
      <alignment vertical="center"/>
    </xf>
    <xf numFmtId="177" fontId="5" fillId="0" borderId="80" xfId="2" applyNumberFormat="1" applyFont="1" applyFill="1" applyBorder="1">
      <alignment vertical="center"/>
    </xf>
    <xf numFmtId="41" fontId="3" fillId="0" borderId="63" xfId="1" applyFont="1" applyFill="1" applyBorder="1" applyAlignment="1">
      <alignment horizontal="right" vertical="center"/>
    </xf>
    <xf numFmtId="177" fontId="23" fillId="4" borderId="3" xfId="0" applyNumberFormat="1" applyFont="1" applyFill="1" applyBorder="1" applyAlignment="1">
      <alignment horizontal="center" vertical="center" wrapText="1"/>
    </xf>
    <xf numFmtId="177" fontId="23" fillId="3" borderId="13" xfId="0" applyNumberFormat="1" applyFont="1" applyFill="1" applyBorder="1" applyAlignment="1">
      <alignment horizontal="center" vertical="center" wrapText="1"/>
    </xf>
    <xf numFmtId="177" fontId="23" fillId="3" borderId="1" xfId="0" applyNumberFormat="1" applyFont="1" applyFill="1" applyBorder="1" applyAlignment="1">
      <alignment horizontal="center" vertical="center" wrapText="1"/>
    </xf>
    <xf numFmtId="177" fontId="23" fillId="3" borderId="3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8" fillId="0" borderId="0" xfId="0" applyFont="1">
      <alignment vertical="center"/>
    </xf>
    <xf numFmtId="177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177" fontId="0" fillId="0" borderId="0" xfId="0" applyNumberFormat="1" applyFill="1" applyBorder="1">
      <alignment vertical="center"/>
    </xf>
    <xf numFmtId="0" fontId="39" fillId="0" borderId="0" xfId="0" applyFont="1">
      <alignment vertical="center"/>
    </xf>
    <xf numFmtId="41" fontId="5" fillId="0" borderId="13" xfId="2" applyNumberFormat="1" applyFont="1" applyBorder="1">
      <alignment vertical="center"/>
    </xf>
    <xf numFmtId="41" fontId="5" fillId="0" borderId="1" xfId="2" applyNumberFormat="1" applyFont="1" applyBorder="1">
      <alignment vertical="center"/>
    </xf>
    <xf numFmtId="41" fontId="5" fillId="0" borderId="2" xfId="2" applyNumberFormat="1" applyFont="1" applyBorder="1">
      <alignment vertical="center"/>
    </xf>
    <xf numFmtId="41" fontId="5" fillId="0" borderId="35" xfId="2" applyFont="1" applyBorder="1">
      <alignment vertical="center"/>
    </xf>
    <xf numFmtId="176" fontId="5" fillId="0" borderId="1" xfId="2" applyNumberFormat="1" applyFont="1" applyBorder="1">
      <alignment vertical="center"/>
    </xf>
    <xf numFmtId="177" fontId="5" fillId="0" borderId="1" xfId="2" applyNumberFormat="1" applyFont="1" applyBorder="1">
      <alignment vertical="center"/>
    </xf>
    <xf numFmtId="177" fontId="5" fillId="0" borderId="35" xfId="2" applyNumberFormat="1" applyFont="1" applyBorder="1">
      <alignment vertical="center"/>
    </xf>
    <xf numFmtId="177" fontId="5" fillId="0" borderId="0" xfId="0" applyNumberFormat="1" applyFont="1" applyFill="1" applyBorder="1">
      <alignment vertical="center"/>
    </xf>
    <xf numFmtId="177" fontId="0" fillId="0" borderId="1" xfId="0" applyNumberFormat="1" applyBorder="1" applyAlignment="1">
      <alignment horizontal="right" vertical="center"/>
    </xf>
    <xf numFmtId="177" fontId="0" fillId="0" borderId="35" xfId="0" applyNumberFormat="1" applyBorder="1" applyAlignment="1">
      <alignment horizontal="right" vertical="center"/>
    </xf>
    <xf numFmtId="41" fontId="5" fillId="5" borderId="1" xfId="2" applyFont="1" applyFill="1" applyBorder="1">
      <alignment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5" xfId="0" applyNumberFormat="1" applyFont="1" applyBorder="1" applyAlignment="1">
      <alignment horizontal="right" vertical="center"/>
    </xf>
    <xf numFmtId="0" fontId="0" fillId="0" borderId="0" xfId="0" applyFill="1" applyBorder="1">
      <alignment vertical="center"/>
    </xf>
    <xf numFmtId="177" fontId="3" fillId="0" borderId="61" xfId="0" applyNumberFormat="1" applyFont="1" applyBorder="1" applyAlignment="1">
      <alignment horizontal="right" vertical="center"/>
    </xf>
    <xf numFmtId="177" fontId="3" fillId="0" borderId="60" xfId="0" applyNumberFormat="1" applyFont="1" applyBorder="1" applyAlignment="1">
      <alignment horizontal="right" vertical="center"/>
    </xf>
    <xf numFmtId="177" fontId="0" fillId="0" borderId="35" xfId="0" applyNumberFormat="1" applyFill="1" applyBorder="1" applyAlignment="1">
      <alignment horizontal="right" vertical="center"/>
    </xf>
    <xf numFmtId="177" fontId="3" fillId="0" borderId="35" xfId="0" applyNumberFormat="1" applyFont="1" applyFill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41" fontId="5" fillId="0" borderId="78" xfId="2" applyFont="1" applyBorder="1">
      <alignment vertical="center"/>
    </xf>
    <xf numFmtId="41" fontId="5" fillId="0" borderId="79" xfId="2" applyFont="1" applyBorder="1">
      <alignment vertical="center"/>
    </xf>
    <xf numFmtId="177" fontId="0" fillId="0" borderId="79" xfId="0" applyNumberFormat="1" applyBorder="1" applyAlignment="1">
      <alignment horizontal="right" vertical="center"/>
    </xf>
    <xf numFmtId="177" fontId="0" fillId="0" borderId="81" xfId="0" applyNumberFormat="1" applyBorder="1" applyAlignment="1">
      <alignment horizontal="right" vertical="center"/>
    </xf>
    <xf numFmtId="41" fontId="5" fillId="0" borderId="81" xfId="2" applyFont="1" applyBorder="1">
      <alignment vertical="center"/>
    </xf>
    <xf numFmtId="41" fontId="5" fillId="5" borderId="79" xfId="2" applyFont="1" applyFill="1" applyBorder="1">
      <alignment vertical="center"/>
    </xf>
    <xf numFmtId="177" fontId="3" fillId="0" borderId="79" xfId="0" applyNumberFormat="1" applyFont="1" applyBorder="1" applyAlignment="1">
      <alignment horizontal="right" vertical="center"/>
    </xf>
    <xf numFmtId="177" fontId="3" fillId="0" borderId="81" xfId="0" applyNumberFormat="1" applyFont="1" applyBorder="1" applyAlignment="1">
      <alignment horizontal="right" vertical="center"/>
    </xf>
    <xf numFmtId="41" fontId="3" fillId="0" borderId="61" xfId="0" applyNumberFormat="1" applyFont="1" applyBorder="1" applyAlignment="1">
      <alignment horizontal="right" vertical="center"/>
    </xf>
    <xf numFmtId="41" fontId="3" fillId="0" borderId="60" xfId="0" applyNumberFormat="1" applyFont="1" applyBorder="1" applyAlignment="1">
      <alignment horizontal="right" vertical="center"/>
    </xf>
    <xf numFmtId="41" fontId="5" fillId="0" borderId="63" xfId="2" applyFont="1" applyBorder="1">
      <alignment vertical="center"/>
    </xf>
    <xf numFmtId="41" fontId="5" fillId="0" borderId="61" xfId="2" applyFont="1" applyBorder="1">
      <alignment vertical="center"/>
    </xf>
    <xf numFmtId="41" fontId="5" fillId="0" borderId="60" xfId="2" applyFont="1" applyBorder="1">
      <alignment vertical="center"/>
    </xf>
    <xf numFmtId="41" fontId="5" fillId="5" borderId="61" xfId="2" applyFont="1" applyFill="1" applyBorder="1">
      <alignment vertical="center"/>
    </xf>
    <xf numFmtId="41" fontId="0" fillId="0" borderId="1" xfId="0" applyNumberFormat="1" applyFill="1" applyBorder="1">
      <alignment vertical="center"/>
    </xf>
    <xf numFmtId="41" fontId="0" fillId="0" borderId="2" xfId="0" applyNumberFormat="1" applyBorder="1" applyAlignment="1">
      <alignment horizontal="right" vertical="center"/>
    </xf>
    <xf numFmtId="41" fontId="0" fillId="0" borderId="1" xfId="0" applyNumberFormat="1" applyBorder="1" applyAlignment="1">
      <alignment horizontal="right" vertical="center"/>
    </xf>
    <xf numFmtId="41" fontId="0" fillId="0" borderId="3" xfId="0" applyNumberFormat="1" applyBorder="1" applyAlignment="1">
      <alignment horizontal="right" vertical="center"/>
    </xf>
    <xf numFmtId="41" fontId="0" fillId="0" borderId="35" xfId="0" applyNumberForma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35" xfId="0" applyNumberFormat="1" applyFont="1" applyBorder="1" applyAlignment="1">
      <alignment horizontal="right" vertical="center"/>
    </xf>
    <xf numFmtId="41" fontId="3" fillId="0" borderId="61" xfId="0" applyNumberFormat="1" applyFont="1" applyFill="1" applyBorder="1" applyAlignment="1">
      <alignment horizontal="right" vertical="center"/>
    </xf>
    <xf numFmtId="41" fontId="3" fillId="0" borderId="6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35" xfId="0" applyNumberFormat="1" applyFont="1" applyFill="1" applyBorder="1" applyAlignment="1">
      <alignment horizontal="right" vertical="center"/>
    </xf>
    <xf numFmtId="41" fontId="0" fillId="0" borderId="1" xfId="0" applyNumberFormat="1" applyFill="1" applyBorder="1" applyAlignment="1">
      <alignment horizontal="right" vertical="center"/>
    </xf>
    <xf numFmtId="41" fontId="0" fillId="0" borderId="3" xfId="0" applyNumberFormat="1" applyFill="1" applyBorder="1" applyAlignment="1">
      <alignment horizontal="right" vertical="center"/>
    </xf>
    <xf numFmtId="41" fontId="0" fillId="0" borderId="35" xfId="0" applyNumberFormat="1" applyFill="1" applyBorder="1" applyAlignment="1">
      <alignment horizontal="right" vertical="center"/>
    </xf>
    <xf numFmtId="41" fontId="3" fillId="0" borderId="77" xfId="0" applyNumberFormat="1" applyFont="1" applyFill="1" applyBorder="1" applyAlignment="1">
      <alignment horizontal="right" vertical="center"/>
    </xf>
    <xf numFmtId="41" fontId="0" fillId="0" borderId="2" xfId="0" applyNumberFormat="1" applyBorder="1" applyAlignment="1">
      <alignment vertical="center"/>
    </xf>
    <xf numFmtId="41" fontId="0" fillId="0" borderId="1" xfId="0" applyNumberFormat="1" applyBorder="1" applyAlignment="1">
      <alignment vertical="center"/>
    </xf>
    <xf numFmtId="41" fontId="18" fillId="0" borderId="1" xfId="0" applyNumberFormat="1" applyFont="1" applyBorder="1" applyAlignment="1">
      <alignment horizontal="right" vertical="center"/>
    </xf>
    <xf numFmtId="41" fontId="0" fillId="0" borderId="13" xfId="0" applyNumberFormat="1" applyBorder="1" applyAlignment="1">
      <alignment horizontal="right" vertical="center"/>
    </xf>
    <xf numFmtId="41" fontId="5" fillId="0" borderId="23" xfId="2" applyNumberFormat="1" applyFont="1" applyBorder="1">
      <alignment vertical="center"/>
    </xf>
    <xf numFmtId="41" fontId="5" fillId="0" borderId="7" xfId="2" applyNumberFormat="1" applyFont="1" applyBorder="1">
      <alignment vertical="center"/>
    </xf>
    <xf numFmtId="41" fontId="0" fillId="0" borderId="11" xfId="0" applyNumberFormat="1" applyFill="1" applyBorder="1">
      <alignment vertical="center"/>
    </xf>
    <xf numFmtId="41" fontId="0" fillId="0" borderId="42" xfId="0" applyNumberFormat="1" applyBorder="1" applyAlignment="1">
      <alignment horizontal="right" vertical="center"/>
    </xf>
    <xf numFmtId="41" fontId="0" fillId="0" borderId="7" xfId="0" applyNumberFormat="1" applyBorder="1" applyAlignment="1">
      <alignment horizontal="right" vertical="center"/>
    </xf>
    <xf numFmtId="41" fontId="0" fillId="0" borderId="29" xfId="0" applyNumberFormat="1" applyBorder="1" applyAlignment="1">
      <alignment horizontal="right" vertical="center"/>
    </xf>
    <xf numFmtId="41" fontId="0" fillId="0" borderId="46" xfId="0" applyNumberFormat="1" applyBorder="1" applyAlignment="1">
      <alignment horizontal="right"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46" xfId="0" applyNumberFormat="1" applyFont="1" applyBorder="1" applyAlignment="1">
      <alignment horizontal="right" vertical="center"/>
    </xf>
    <xf numFmtId="41" fontId="3" fillId="0" borderId="7" xfId="0" applyNumberFormat="1" applyFont="1" applyFill="1" applyBorder="1" applyAlignment="1">
      <alignment horizontal="right" vertical="center"/>
    </xf>
    <xf numFmtId="41" fontId="3" fillId="0" borderId="46" xfId="0" applyNumberFormat="1" applyFont="1" applyFill="1" applyBorder="1" applyAlignment="1">
      <alignment horizontal="right" vertical="center"/>
    </xf>
    <xf numFmtId="41" fontId="5" fillId="0" borderId="23" xfId="2" applyFont="1" applyBorder="1">
      <alignment vertical="center"/>
    </xf>
    <xf numFmtId="41" fontId="5" fillId="0" borderId="7" xfId="2" applyFont="1" applyBorder="1">
      <alignment vertical="center"/>
    </xf>
    <xf numFmtId="41" fontId="5" fillId="0" borderId="46" xfId="2" applyFont="1" applyBorder="1">
      <alignment vertical="center"/>
    </xf>
    <xf numFmtId="41" fontId="5" fillId="5" borderId="7" xfId="2" applyFont="1" applyFill="1" applyBorder="1">
      <alignment vertical="center"/>
    </xf>
    <xf numFmtId="177" fontId="23" fillId="8" borderId="68" xfId="0" applyNumberFormat="1" applyFont="1" applyFill="1" applyBorder="1" applyAlignment="1">
      <alignment horizontal="center" vertical="center" wrapText="1"/>
    </xf>
    <xf numFmtId="177" fontId="23" fillId="8" borderId="67" xfId="0" applyNumberFormat="1" applyFont="1" applyFill="1" applyBorder="1" applyAlignment="1">
      <alignment horizontal="center" vertical="center" wrapText="1"/>
    </xf>
    <xf numFmtId="177" fontId="23" fillId="8" borderId="69" xfId="0" applyNumberFormat="1" applyFont="1" applyFill="1" applyBorder="1" applyAlignment="1">
      <alignment horizontal="center" vertical="center" wrapText="1"/>
    </xf>
    <xf numFmtId="177" fontId="23" fillId="9" borderId="68" xfId="0" applyNumberFormat="1" applyFont="1" applyFill="1" applyBorder="1" applyAlignment="1">
      <alignment horizontal="center" vertical="center" wrapText="1"/>
    </xf>
    <xf numFmtId="177" fontId="23" fillId="9" borderId="67" xfId="0" applyNumberFormat="1" applyFont="1" applyFill="1" applyBorder="1" applyAlignment="1">
      <alignment horizontal="center" vertical="center" wrapText="1"/>
    </xf>
    <xf numFmtId="177" fontId="23" fillId="9" borderId="69" xfId="0" applyNumberFormat="1" applyFont="1" applyFill="1" applyBorder="1" applyAlignment="1">
      <alignment horizontal="center" vertical="center" wrapText="1"/>
    </xf>
    <xf numFmtId="177" fontId="23" fillId="4" borderId="68" xfId="0" applyNumberFormat="1" applyFont="1" applyFill="1" applyBorder="1" applyAlignment="1">
      <alignment horizontal="center" vertical="center" wrapText="1"/>
    </xf>
    <xf numFmtId="177" fontId="23" fillId="4" borderId="67" xfId="0" applyNumberFormat="1" applyFont="1" applyFill="1" applyBorder="1" applyAlignment="1">
      <alignment horizontal="center" vertical="center" wrapText="1"/>
    </xf>
    <xf numFmtId="177" fontId="23" fillId="4" borderId="69" xfId="0" applyNumberFormat="1" applyFont="1" applyFill="1" applyBorder="1" applyAlignment="1">
      <alignment horizontal="center" vertical="center" wrapText="1"/>
    </xf>
    <xf numFmtId="177" fontId="23" fillId="3" borderId="6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1" fontId="3" fillId="0" borderId="69" xfId="0" applyNumberFormat="1" applyFont="1" applyBorder="1" applyAlignment="1">
      <alignment horizontal="right" vertical="center"/>
    </xf>
    <xf numFmtId="41" fontId="3" fillId="0" borderId="67" xfId="0" applyNumberFormat="1" applyFont="1" applyBorder="1" applyAlignment="1">
      <alignment horizontal="right" vertical="center"/>
    </xf>
    <xf numFmtId="41" fontId="5" fillId="0" borderId="67" xfId="2" applyNumberFormat="1" applyFont="1" applyBorder="1">
      <alignment vertical="center"/>
    </xf>
    <xf numFmtId="41" fontId="5" fillId="0" borderId="68" xfId="2" applyNumberFormat="1" applyFont="1" applyBorder="1">
      <alignment vertical="center"/>
    </xf>
    <xf numFmtId="41" fontId="0" fillId="0" borderId="69" xfId="0" applyNumberFormat="1" applyBorder="1" applyAlignment="1">
      <alignment horizontal="right" vertical="center"/>
    </xf>
    <xf numFmtId="41" fontId="0" fillId="0" borderId="67" xfId="0" applyNumberFormat="1" applyBorder="1" applyAlignment="1">
      <alignment horizontal="right" vertical="center"/>
    </xf>
    <xf numFmtId="41" fontId="0" fillId="0" borderId="66" xfId="0" applyNumberFormat="1" applyBorder="1" applyAlignment="1">
      <alignment horizontal="right" vertical="center"/>
    </xf>
    <xf numFmtId="41" fontId="0" fillId="0" borderId="70" xfId="0" applyNumberFormat="1" applyBorder="1" applyAlignment="1">
      <alignment horizontal="right" vertical="center"/>
    </xf>
    <xf numFmtId="41" fontId="0" fillId="0" borderId="67" xfId="0" applyNumberFormat="1" applyFill="1" applyBorder="1">
      <alignment vertical="center"/>
    </xf>
    <xf numFmtId="0" fontId="40" fillId="41" borderId="0" xfId="0" applyFont="1" applyFill="1">
      <alignment vertical="center"/>
    </xf>
    <xf numFmtId="0" fontId="14" fillId="41" borderId="0" xfId="0" applyFont="1" applyFill="1">
      <alignment vertical="center"/>
    </xf>
    <xf numFmtId="179" fontId="41" fillId="7" borderId="7" xfId="0" applyNumberFormat="1" applyFont="1" applyFill="1" applyBorder="1" applyAlignment="1">
      <alignment horizontal="right" vertical="center"/>
    </xf>
    <xf numFmtId="179" fontId="41" fillId="0" borderId="7" xfId="0" applyNumberFormat="1" applyFont="1" applyFill="1" applyBorder="1" applyAlignment="1">
      <alignment horizontal="right" vertical="center"/>
    </xf>
    <xf numFmtId="179" fontId="42" fillId="7" borderId="7" xfId="0" applyNumberFormat="1" applyFont="1" applyFill="1" applyBorder="1" applyAlignment="1">
      <alignment horizontal="right" vertical="center"/>
    </xf>
    <xf numFmtId="179" fontId="42" fillId="0" borderId="7" xfId="0" applyNumberFormat="1" applyFont="1" applyFill="1" applyBorder="1" applyAlignment="1">
      <alignment horizontal="right" vertical="center"/>
    </xf>
    <xf numFmtId="179" fontId="41" fillId="7" borderId="1" xfId="0" applyNumberFormat="1" applyFont="1" applyFill="1" applyBorder="1" applyAlignment="1">
      <alignment horizontal="right" vertical="center"/>
    </xf>
    <xf numFmtId="179" fontId="41" fillId="0" borderId="1" xfId="0" applyNumberFormat="1" applyFont="1" applyFill="1" applyBorder="1" applyAlignment="1">
      <alignment horizontal="right" vertical="center"/>
    </xf>
    <xf numFmtId="179" fontId="42" fillId="7" borderId="1" xfId="0" applyNumberFormat="1" applyFont="1" applyFill="1" applyBorder="1" applyAlignment="1">
      <alignment horizontal="right" vertical="center"/>
    </xf>
    <xf numFmtId="179" fontId="42" fillId="0" borderId="1" xfId="0" applyNumberFormat="1" applyFont="1" applyFill="1" applyBorder="1" applyAlignment="1">
      <alignment horizontal="right" vertical="center"/>
    </xf>
    <xf numFmtId="179" fontId="41" fillId="7" borderId="35" xfId="0" applyNumberFormat="1" applyFont="1" applyFill="1" applyBorder="1" applyAlignment="1">
      <alignment horizontal="right" vertical="center"/>
    </xf>
    <xf numFmtId="179" fontId="41" fillId="7" borderId="69" xfId="0" applyNumberFormat="1" applyFont="1" applyFill="1" applyBorder="1" applyAlignment="1">
      <alignment horizontal="right" vertical="center"/>
    </xf>
    <xf numFmtId="179" fontId="41" fillId="0" borderId="67" xfId="0" applyNumberFormat="1" applyFont="1" applyFill="1" applyBorder="1" applyAlignment="1">
      <alignment horizontal="right" vertical="center"/>
    </xf>
    <xf numFmtId="179" fontId="42" fillId="7" borderId="67" xfId="0" applyNumberFormat="1" applyFont="1" applyFill="1" applyBorder="1" applyAlignment="1">
      <alignment horizontal="right" vertical="center"/>
    </xf>
    <xf numFmtId="179" fontId="42" fillId="0" borderId="67" xfId="0" applyNumberFormat="1" applyFont="1" applyFill="1" applyBorder="1" applyAlignment="1">
      <alignment horizontal="right" vertical="center"/>
    </xf>
    <xf numFmtId="179" fontId="41" fillId="7" borderId="67" xfId="0" applyNumberFormat="1" applyFont="1" applyFill="1" applyBorder="1" applyAlignment="1">
      <alignment horizontal="right" vertical="center"/>
    </xf>
    <xf numFmtId="179" fontId="41" fillId="7" borderId="46" xfId="0" applyNumberFormat="1" applyFont="1" applyFill="1" applyBorder="1" applyAlignment="1">
      <alignment horizontal="right" vertical="center"/>
    </xf>
    <xf numFmtId="179" fontId="42" fillId="0" borderId="23" xfId="0" applyNumberFormat="1" applyFont="1" applyFill="1" applyBorder="1" applyAlignment="1">
      <alignment horizontal="right" vertical="center"/>
    </xf>
    <xf numFmtId="179" fontId="42" fillId="0" borderId="13" xfId="0" applyNumberFormat="1" applyFont="1" applyFill="1" applyBorder="1" applyAlignment="1">
      <alignment horizontal="right" vertical="center"/>
    </xf>
    <xf numFmtId="179" fontId="42" fillId="0" borderId="68" xfId="0" applyNumberFormat="1" applyFont="1" applyFill="1" applyBorder="1" applyAlignment="1">
      <alignment horizontal="right" vertical="center"/>
    </xf>
    <xf numFmtId="179" fontId="41" fillId="5" borderId="79" xfId="0" applyNumberFormat="1" applyFont="1" applyFill="1" applyBorder="1" applyAlignment="1">
      <alignment horizontal="right" vertical="center"/>
    </xf>
    <xf numFmtId="179" fontId="41" fillId="0" borderId="79" xfId="0" applyNumberFormat="1" applyFont="1" applyFill="1" applyBorder="1" applyAlignment="1">
      <alignment horizontal="right" vertical="center"/>
    </xf>
    <xf numFmtId="179" fontId="42" fillId="5" borderId="79" xfId="0" applyNumberFormat="1" applyFont="1" applyFill="1" applyBorder="1" applyAlignment="1">
      <alignment horizontal="right" vertical="center"/>
    </xf>
    <xf numFmtId="179" fontId="42" fillId="0" borderId="79" xfId="0" applyNumberFormat="1" applyFont="1" applyFill="1" applyBorder="1" applyAlignment="1">
      <alignment horizontal="right" vertical="center"/>
    </xf>
    <xf numFmtId="179" fontId="41" fillId="5" borderId="1" xfId="0" applyNumberFormat="1" applyFont="1" applyFill="1" applyBorder="1" applyAlignment="1">
      <alignment horizontal="right" vertical="center"/>
    </xf>
    <xf numFmtId="179" fontId="42" fillId="5" borderId="1" xfId="0" applyNumberFormat="1" applyFont="1" applyFill="1" applyBorder="1" applyAlignment="1">
      <alignment horizontal="right" vertical="center"/>
    </xf>
    <xf numFmtId="180" fontId="41" fillId="5" borderId="35" xfId="2" applyNumberFormat="1" applyFont="1" applyFill="1" applyBorder="1">
      <alignment vertical="center"/>
    </xf>
    <xf numFmtId="180" fontId="41" fillId="0" borderId="1" xfId="2" applyNumberFormat="1" applyFont="1" applyFill="1" applyBorder="1">
      <alignment vertical="center"/>
    </xf>
    <xf numFmtId="180" fontId="41" fillId="5" borderId="1" xfId="2" applyNumberFormat="1" applyFont="1" applyFill="1" applyBorder="1">
      <alignment vertical="center"/>
    </xf>
    <xf numFmtId="180" fontId="41" fillId="0" borderId="13" xfId="2" applyNumberFormat="1" applyFont="1" applyFill="1" applyBorder="1">
      <alignment vertical="center"/>
    </xf>
    <xf numFmtId="0" fontId="3" fillId="40" borderId="16" xfId="0" applyFont="1" applyFill="1" applyBorder="1" applyAlignment="1">
      <alignment horizontal="center" vertical="center"/>
    </xf>
    <xf numFmtId="0" fontId="3" fillId="42" borderId="16" xfId="0" applyFont="1" applyFill="1" applyBorder="1" applyAlignment="1">
      <alignment horizontal="center" vertical="center"/>
    </xf>
    <xf numFmtId="0" fontId="3" fillId="43" borderId="16" xfId="0" applyFont="1" applyFill="1" applyBorder="1" applyAlignment="1">
      <alignment horizontal="center" vertical="center"/>
    </xf>
    <xf numFmtId="0" fontId="3" fillId="44" borderId="33" xfId="0" applyFont="1" applyFill="1" applyBorder="1" applyAlignment="1">
      <alignment horizontal="center" vertical="center"/>
    </xf>
    <xf numFmtId="0" fontId="3" fillId="44" borderId="16" xfId="0" applyFont="1" applyFill="1" applyBorder="1" applyAlignment="1">
      <alignment horizontal="center" vertical="center"/>
    </xf>
    <xf numFmtId="0" fontId="3" fillId="40" borderId="33" xfId="0" applyFont="1" applyFill="1" applyBorder="1" applyAlignment="1">
      <alignment horizontal="center" vertical="center"/>
    </xf>
    <xf numFmtId="0" fontId="3" fillId="40" borderId="47" xfId="0" applyFont="1" applyFill="1" applyBorder="1" applyAlignment="1">
      <alignment horizontal="center" vertical="center"/>
    </xf>
    <xf numFmtId="180" fontId="43" fillId="45" borderId="1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77" fontId="8" fillId="0" borderId="13" xfId="0" applyNumberFormat="1" applyFont="1" applyBorder="1">
      <alignment vertical="center"/>
    </xf>
    <xf numFmtId="177" fontId="4" fillId="0" borderId="13" xfId="0" applyNumberFormat="1" applyFont="1" applyFill="1" applyBorder="1" applyAlignment="1">
      <alignment horizontal="right" vertical="center"/>
    </xf>
    <xf numFmtId="177" fontId="8" fillId="0" borderId="13" xfId="2" applyNumberFormat="1" applyFont="1" applyBorder="1" applyAlignment="1">
      <alignment horizontal="right" vertical="center"/>
    </xf>
    <xf numFmtId="177" fontId="8" fillId="0" borderId="63" xfId="0" applyNumberFormat="1" applyFont="1" applyBorder="1">
      <alignment vertical="center"/>
    </xf>
    <xf numFmtId="179" fontId="42" fillId="5" borderId="35" xfId="0" applyNumberFormat="1" applyFont="1" applyFill="1" applyBorder="1" applyAlignment="1">
      <alignment horizontal="right" vertical="center"/>
    </xf>
    <xf numFmtId="180" fontId="41" fillId="5" borderId="60" xfId="2" applyNumberFormat="1" applyFont="1" applyFill="1" applyBorder="1">
      <alignment vertical="center"/>
    </xf>
    <xf numFmtId="180" fontId="41" fillId="0" borderId="61" xfId="2" applyNumberFormat="1" applyFont="1" applyFill="1" applyBorder="1">
      <alignment vertical="center"/>
    </xf>
    <xf numFmtId="180" fontId="41" fillId="5" borderId="61" xfId="2" applyNumberFormat="1" applyFont="1" applyFill="1" applyBorder="1">
      <alignment vertical="center"/>
    </xf>
    <xf numFmtId="180" fontId="41" fillId="0" borderId="63" xfId="2" applyNumberFormat="1" applyFont="1" applyFill="1" applyBorder="1">
      <alignment vertical="center"/>
    </xf>
    <xf numFmtId="180" fontId="41" fillId="5" borderId="81" xfId="2" applyNumberFormat="1" applyFont="1" applyFill="1" applyBorder="1">
      <alignment vertical="center"/>
    </xf>
    <xf numFmtId="180" fontId="41" fillId="0" borderId="79" xfId="2" applyNumberFormat="1" applyFont="1" applyFill="1" applyBorder="1">
      <alignment vertical="center"/>
    </xf>
    <xf numFmtId="180" fontId="41" fillId="5" borderId="79" xfId="2" applyNumberFormat="1" applyFont="1" applyFill="1" applyBorder="1">
      <alignment vertical="center"/>
    </xf>
    <xf numFmtId="180" fontId="41" fillId="0" borderId="78" xfId="2" applyNumberFormat="1" applyFont="1" applyFill="1" applyBorder="1">
      <alignment vertical="center"/>
    </xf>
    <xf numFmtId="180" fontId="41" fillId="5" borderId="76" xfId="2" applyNumberFormat="1" applyFont="1" applyFill="1" applyBorder="1">
      <alignment vertical="center"/>
    </xf>
    <xf numFmtId="180" fontId="41" fillId="0" borderId="74" xfId="2" applyNumberFormat="1" applyFont="1" applyFill="1" applyBorder="1">
      <alignment vertical="center"/>
    </xf>
    <xf numFmtId="180" fontId="41" fillId="5" borderId="74" xfId="2" applyNumberFormat="1" applyFont="1" applyFill="1" applyBorder="1">
      <alignment vertical="center"/>
    </xf>
    <xf numFmtId="180" fontId="41" fillId="0" borderId="73" xfId="2" applyNumberFormat="1" applyFont="1" applyFill="1" applyBorder="1">
      <alignment vertical="center"/>
    </xf>
    <xf numFmtId="180" fontId="41" fillId="5" borderId="46" xfId="2" applyNumberFormat="1" applyFont="1" applyFill="1" applyBorder="1">
      <alignment vertical="center"/>
    </xf>
    <xf numFmtId="180" fontId="41" fillId="0" borderId="7" xfId="2" applyNumberFormat="1" applyFont="1" applyFill="1" applyBorder="1">
      <alignment vertical="center"/>
    </xf>
    <xf numFmtId="180" fontId="41" fillId="5" borderId="7" xfId="2" applyNumberFormat="1" applyFont="1" applyFill="1" applyBorder="1">
      <alignment vertical="center"/>
    </xf>
    <xf numFmtId="180" fontId="41" fillId="0" borderId="23" xfId="2" applyNumberFormat="1" applyFont="1" applyFill="1" applyBorder="1">
      <alignment vertical="center"/>
    </xf>
    <xf numFmtId="0" fontId="3" fillId="40" borderId="71" xfId="0" applyFont="1" applyFill="1" applyBorder="1" applyAlignment="1">
      <alignment horizontal="center" vertical="center"/>
    </xf>
    <xf numFmtId="0" fontId="3" fillId="40" borderId="72" xfId="0" applyFont="1" applyFill="1" applyBorder="1" applyAlignment="1">
      <alignment horizontal="center" vertical="center"/>
    </xf>
    <xf numFmtId="0" fontId="3" fillId="42" borderId="71" xfId="0" applyFont="1" applyFill="1" applyBorder="1" applyAlignment="1">
      <alignment horizontal="center" vertical="center"/>
    </xf>
    <xf numFmtId="0" fontId="3" fillId="43" borderId="71" xfId="0" applyFont="1" applyFill="1" applyBorder="1" applyAlignment="1">
      <alignment horizontal="center" vertical="center"/>
    </xf>
    <xf numFmtId="41" fontId="45" fillId="0" borderId="34" xfId="1" applyFont="1" applyFill="1" applyBorder="1" applyAlignment="1">
      <alignment horizontal="center" vertical="center"/>
    </xf>
    <xf numFmtId="41" fontId="45" fillId="0" borderId="11" xfId="1" applyFont="1" applyFill="1" applyBorder="1" applyAlignment="1">
      <alignment horizontal="center" vertical="center"/>
    </xf>
    <xf numFmtId="41" fontId="45" fillId="0" borderId="35" xfId="1" applyFont="1" applyFill="1" applyBorder="1" applyAlignment="1">
      <alignment horizontal="center" vertical="center"/>
    </xf>
    <xf numFmtId="41" fontId="45" fillId="0" borderId="1" xfId="1" applyFont="1" applyFill="1" applyBorder="1" applyAlignment="1">
      <alignment horizontal="center" vertical="center"/>
    </xf>
    <xf numFmtId="41" fontId="45" fillId="0" borderId="35" xfId="1" applyFont="1" applyBorder="1" applyAlignment="1">
      <alignment horizontal="center" vertical="center"/>
    </xf>
    <xf numFmtId="41" fontId="45" fillId="0" borderId="1" xfId="1" applyFont="1" applyBorder="1" applyAlignment="1">
      <alignment horizontal="center" vertical="center"/>
    </xf>
    <xf numFmtId="41" fontId="45" fillId="0" borderId="13" xfId="1" applyFont="1" applyBorder="1" applyAlignment="1">
      <alignment horizontal="center" vertical="center"/>
    </xf>
    <xf numFmtId="41" fontId="46" fillId="0" borderId="35" xfId="1" applyFont="1" applyBorder="1" applyAlignment="1">
      <alignment horizontal="center" vertical="center"/>
    </xf>
    <xf numFmtId="41" fontId="46" fillId="0" borderId="1" xfId="1" applyFont="1" applyBorder="1" applyAlignment="1">
      <alignment horizontal="center" vertical="center"/>
    </xf>
    <xf numFmtId="41" fontId="46" fillId="0" borderId="13" xfId="1" applyFont="1" applyBorder="1" applyAlignment="1">
      <alignment horizontal="center" vertical="center"/>
    </xf>
    <xf numFmtId="41" fontId="46" fillId="0" borderId="60" xfId="1" applyFont="1" applyBorder="1" applyAlignment="1">
      <alignment horizontal="center" vertical="center"/>
    </xf>
    <xf numFmtId="41" fontId="46" fillId="0" borderId="61" xfId="1" applyFont="1" applyBorder="1" applyAlignment="1">
      <alignment horizontal="center" vertical="center"/>
    </xf>
    <xf numFmtId="41" fontId="46" fillId="0" borderId="63" xfId="1" applyFont="1" applyBorder="1" applyAlignment="1">
      <alignment horizontal="center" vertical="center"/>
    </xf>
    <xf numFmtId="41" fontId="46" fillId="0" borderId="69" xfId="1" applyFont="1" applyBorder="1" applyAlignment="1">
      <alignment horizontal="center" vertical="center"/>
    </xf>
    <xf numFmtId="41" fontId="46" fillId="0" borderId="67" xfId="1" applyFont="1" applyBorder="1" applyAlignment="1">
      <alignment horizontal="center" vertical="center"/>
    </xf>
    <xf numFmtId="41" fontId="46" fillId="0" borderId="68" xfId="1" applyFont="1" applyBorder="1" applyAlignment="1">
      <alignment horizontal="center" vertical="center"/>
    </xf>
    <xf numFmtId="41" fontId="45" fillId="0" borderId="12" xfId="1" applyFont="1" applyFill="1" applyBorder="1" applyAlignment="1">
      <alignment horizontal="center" vertical="center"/>
    </xf>
    <xf numFmtId="41" fontId="45" fillId="0" borderId="13" xfId="1" applyFont="1" applyFill="1" applyBorder="1" applyAlignment="1">
      <alignment horizontal="center" vertical="center"/>
    </xf>
    <xf numFmtId="177" fontId="8" fillId="0" borderId="13" xfId="2" applyNumberFormat="1" applyFont="1" applyFill="1" applyBorder="1" applyAlignment="1">
      <alignment horizontal="right" vertical="center"/>
    </xf>
    <xf numFmtId="177" fontId="0" fillId="0" borderId="0" xfId="0" applyNumberFormat="1" applyFill="1">
      <alignment vertical="center"/>
    </xf>
    <xf numFmtId="0" fontId="4" fillId="46" borderId="16" xfId="0" applyFont="1" applyFill="1" applyBorder="1" applyAlignment="1">
      <alignment horizontal="center" vertical="center"/>
    </xf>
    <xf numFmtId="177" fontId="16" fillId="0" borderId="11" xfId="0" applyNumberFormat="1" applyFont="1" applyFill="1" applyBorder="1">
      <alignment vertical="center"/>
    </xf>
    <xf numFmtId="0" fontId="15" fillId="0" borderId="0" xfId="0" applyFont="1">
      <alignment vertical="center"/>
    </xf>
    <xf numFmtId="0" fontId="47" fillId="0" borderId="0" xfId="0" applyFo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176" fontId="45" fillId="5" borderId="35" xfId="0" applyNumberFormat="1" applyFont="1" applyFill="1" applyBorder="1" applyAlignment="1">
      <alignment horizontal="right"/>
    </xf>
    <xf numFmtId="41" fontId="4" fillId="0" borderId="1" xfId="1" applyFont="1" applyBorder="1" applyAlignment="1">
      <alignment horizontal="right"/>
    </xf>
    <xf numFmtId="41" fontId="4" fillId="0" borderId="2" xfId="1" applyFont="1" applyBorder="1" applyAlignment="1">
      <alignment horizontal="right"/>
    </xf>
    <xf numFmtId="176" fontId="8" fillId="0" borderId="35" xfId="0" applyNumberFormat="1" applyFont="1" applyBorder="1">
      <alignment vertical="center"/>
    </xf>
    <xf numFmtId="176" fontId="8" fillId="0" borderId="13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0" fontId="4" fillId="0" borderId="65" xfId="0" applyFont="1" applyFill="1" applyBorder="1" applyAlignment="1">
      <alignment horizontal="center" vertical="center"/>
    </xf>
    <xf numFmtId="176" fontId="45" fillId="5" borderId="69" xfId="0" applyNumberFormat="1" applyFont="1" applyFill="1" applyBorder="1" applyAlignment="1">
      <alignment horizontal="right"/>
    </xf>
    <xf numFmtId="41" fontId="4" fillId="0" borderId="67" xfId="1" applyFont="1" applyBorder="1" applyAlignment="1">
      <alignment horizontal="right"/>
    </xf>
    <xf numFmtId="41" fontId="4" fillId="0" borderId="70" xfId="1" applyFont="1" applyBorder="1" applyAlignment="1">
      <alignment horizontal="right"/>
    </xf>
    <xf numFmtId="176" fontId="8" fillId="0" borderId="69" xfId="0" applyNumberFormat="1" applyFont="1" applyBorder="1">
      <alignment vertical="center"/>
    </xf>
    <xf numFmtId="176" fontId="8" fillId="0" borderId="68" xfId="0" applyNumberFormat="1" applyFont="1" applyBorder="1">
      <alignment vertical="center"/>
    </xf>
    <xf numFmtId="0" fontId="4" fillId="0" borderId="33" xfId="0" applyFont="1" applyFill="1" applyBorder="1" applyAlignment="1">
      <alignment horizontal="center" vertical="center"/>
    </xf>
    <xf numFmtId="176" fontId="45" fillId="5" borderId="46" xfId="0" applyNumberFormat="1" applyFont="1" applyFill="1" applyBorder="1" applyAlignment="1">
      <alignment horizontal="right"/>
    </xf>
    <xf numFmtId="41" fontId="4" fillId="0" borderId="7" xfId="1" applyFont="1" applyBorder="1" applyAlignment="1">
      <alignment horizontal="right"/>
    </xf>
    <xf numFmtId="41" fontId="4" fillId="0" borderId="42" xfId="1" applyFont="1" applyBorder="1" applyAlignment="1">
      <alignment horizontal="right"/>
    </xf>
    <xf numFmtId="176" fontId="8" fillId="0" borderId="46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0" fontId="4" fillId="0" borderId="65" xfId="0" applyFont="1" applyBorder="1" applyAlignment="1">
      <alignment horizontal="center" vertical="center"/>
    </xf>
    <xf numFmtId="176" fontId="4" fillId="0" borderId="67" xfId="0" applyNumberFormat="1" applyFont="1" applyBorder="1" applyAlignment="1">
      <alignment horizontal="right"/>
    </xf>
    <xf numFmtId="176" fontId="4" fillId="0" borderId="70" xfId="0" applyNumberFormat="1" applyFont="1" applyBorder="1" applyAlignment="1">
      <alignment horizontal="right"/>
    </xf>
    <xf numFmtId="0" fontId="4" fillId="0" borderId="33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right"/>
    </xf>
    <xf numFmtId="176" fontId="4" fillId="0" borderId="42" xfId="0" applyNumberFormat="1" applyFont="1" applyBorder="1" applyAlignment="1">
      <alignment horizontal="right"/>
    </xf>
    <xf numFmtId="176" fontId="4" fillId="0" borderId="1" xfId="0" applyNumberFormat="1" applyFont="1" applyBorder="1" applyAlignment="1">
      <alignment horizontal="right"/>
    </xf>
    <xf numFmtId="176" fontId="4" fillId="0" borderId="2" xfId="0" applyNumberFormat="1" applyFont="1" applyBorder="1" applyAlignment="1">
      <alignment horizontal="right"/>
    </xf>
    <xf numFmtId="41" fontId="46" fillId="5" borderId="35" xfId="1" applyFont="1" applyFill="1" applyBorder="1">
      <alignment vertical="center"/>
    </xf>
    <xf numFmtId="41" fontId="8" fillId="0" borderId="1" xfId="1" applyFont="1" applyBorder="1">
      <alignment vertical="center"/>
    </xf>
    <xf numFmtId="41" fontId="8" fillId="0" borderId="1" xfId="1" applyFont="1" applyFill="1" applyBorder="1">
      <alignment vertical="center"/>
    </xf>
    <xf numFmtId="41" fontId="8" fillId="0" borderId="2" xfId="1" applyFont="1" applyBorder="1">
      <alignment vertical="center"/>
    </xf>
    <xf numFmtId="0" fontId="4" fillId="0" borderId="59" xfId="0" applyNumberFormat="1" applyFont="1" applyBorder="1" applyAlignment="1">
      <alignment horizontal="center" vertical="center"/>
    </xf>
    <xf numFmtId="41" fontId="46" fillId="5" borderId="60" xfId="1" applyFont="1" applyFill="1" applyBorder="1">
      <alignment vertical="center"/>
    </xf>
    <xf numFmtId="41" fontId="8" fillId="0" borderId="61" xfId="1" applyFont="1" applyBorder="1">
      <alignment vertical="center"/>
    </xf>
    <xf numFmtId="41" fontId="8" fillId="0" borderId="62" xfId="1" applyFont="1" applyBorder="1">
      <alignment vertical="center"/>
    </xf>
    <xf numFmtId="176" fontId="8" fillId="0" borderId="60" xfId="0" applyNumberFormat="1" applyFont="1" applyBorder="1">
      <alignment vertical="center"/>
    </xf>
    <xf numFmtId="176" fontId="8" fillId="0" borderId="63" xfId="0" applyNumberFormat="1" applyFont="1" applyBorder="1">
      <alignment vertical="center"/>
    </xf>
    <xf numFmtId="0" fontId="4" fillId="0" borderId="59" xfId="0" applyFont="1" applyBorder="1" applyAlignment="1">
      <alignment horizontal="center" vertical="center"/>
    </xf>
    <xf numFmtId="41" fontId="8" fillId="0" borderId="67" xfId="1" applyFont="1" applyBorder="1">
      <alignment vertical="center"/>
    </xf>
    <xf numFmtId="41" fontId="8" fillId="0" borderId="70" xfId="1" applyFont="1" applyBorder="1">
      <alignment vertical="center"/>
    </xf>
    <xf numFmtId="177" fontId="15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48" fillId="0" borderId="0" xfId="0" applyFont="1">
      <alignment vertical="center"/>
    </xf>
    <xf numFmtId="0" fontId="12" fillId="3" borderId="3" xfId="0" applyFont="1" applyFill="1" applyBorder="1" applyAlignment="1">
      <alignment horizontal="center" vertical="center"/>
    </xf>
    <xf numFmtId="177" fontId="12" fillId="4" borderId="1" xfId="0" applyNumberFormat="1" applyFont="1" applyFill="1" applyBorder="1" applyAlignment="1">
      <alignment horizontal="center" vertical="center"/>
    </xf>
    <xf numFmtId="177" fontId="12" fillId="4" borderId="13" xfId="0" applyNumberFormat="1" applyFont="1" applyFill="1" applyBorder="1" applyAlignment="1">
      <alignment horizontal="center" vertical="center"/>
    </xf>
    <xf numFmtId="176" fontId="45" fillId="5" borderId="3" xfId="0" applyNumberFormat="1" applyFont="1" applyFill="1" applyBorder="1" applyAlignment="1">
      <alignment horizontal="right"/>
    </xf>
    <xf numFmtId="177" fontId="45" fillId="0" borderId="1" xfId="0" applyNumberFormat="1" applyFont="1" applyFill="1" applyBorder="1" applyAlignment="1">
      <alignment horizontal="right"/>
    </xf>
    <xf numFmtId="177" fontId="4" fillId="0" borderId="1" xfId="0" applyNumberFormat="1" applyFont="1" applyFill="1" applyBorder="1" applyAlignment="1">
      <alignment horizontal="right"/>
    </xf>
    <xf numFmtId="178" fontId="48" fillId="0" borderId="0" xfId="0" applyNumberFormat="1" applyFont="1" applyBorder="1">
      <alignment vertical="center"/>
    </xf>
    <xf numFmtId="178" fontId="48" fillId="0" borderId="0" xfId="0" applyNumberFormat="1" applyFont="1">
      <alignment vertical="center"/>
    </xf>
    <xf numFmtId="177" fontId="45" fillId="0" borderId="1" xfId="0" applyNumberFormat="1" applyFont="1" applyBorder="1" applyAlignment="1">
      <alignment horizontal="right"/>
    </xf>
    <xf numFmtId="176" fontId="45" fillId="5" borderId="66" xfId="0" applyNumberFormat="1" applyFont="1" applyFill="1" applyBorder="1" applyAlignment="1">
      <alignment horizontal="right"/>
    </xf>
    <xf numFmtId="177" fontId="45" fillId="0" borderId="67" xfId="0" applyNumberFormat="1" applyFont="1" applyBorder="1" applyAlignment="1">
      <alignment horizontal="right"/>
    </xf>
    <xf numFmtId="177" fontId="4" fillId="0" borderId="67" xfId="0" applyNumberFormat="1" applyFont="1" applyFill="1" applyBorder="1" applyAlignment="1">
      <alignment horizontal="right"/>
    </xf>
    <xf numFmtId="177" fontId="8" fillId="0" borderId="68" xfId="0" applyNumberFormat="1" applyFont="1" applyFill="1" applyBorder="1">
      <alignment vertical="center"/>
    </xf>
    <xf numFmtId="176" fontId="45" fillId="5" borderId="29" xfId="0" applyNumberFormat="1" applyFont="1" applyFill="1" applyBorder="1" applyAlignment="1">
      <alignment horizontal="right"/>
    </xf>
    <xf numFmtId="177" fontId="45" fillId="0" borderId="7" xfId="0" applyNumberFormat="1" applyFont="1" applyBorder="1" applyAlignment="1">
      <alignment horizontal="right"/>
    </xf>
    <xf numFmtId="177" fontId="4" fillId="0" borderId="7" xfId="0" applyNumberFormat="1" applyFont="1" applyFill="1" applyBorder="1" applyAlignment="1">
      <alignment horizontal="right"/>
    </xf>
    <xf numFmtId="177" fontId="8" fillId="0" borderId="23" xfId="0" applyNumberFormat="1" applyFont="1" applyFill="1" applyBorder="1">
      <alignment vertical="center"/>
    </xf>
    <xf numFmtId="0" fontId="48" fillId="0" borderId="0" xfId="0" applyFont="1" applyFill="1">
      <alignment vertical="center"/>
    </xf>
    <xf numFmtId="176" fontId="4" fillId="0" borderId="67" xfId="0" applyNumberFormat="1" applyFont="1" applyFill="1" applyBorder="1" applyAlignment="1">
      <alignment horizontal="right"/>
    </xf>
    <xf numFmtId="176" fontId="4" fillId="0" borderId="7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/>
    </xf>
    <xf numFmtId="41" fontId="8" fillId="0" borderId="1" xfId="2" applyFont="1" applyBorder="1">
      <alignment vertical="center"/>
    </xf>
    <xf numFmtId="41" fontId="8" fillId="0" borderId="13" xfId="2" applyFont="1" applyBorder="1">
      <alignment vertical="center"/>
    </xf>
    <xf numFmtId="41" fontId="8" fillId="0" borderId="67" xfId="2" applyFont="1" applyBorder="1">
      <alignment vertical="center"/>
    </xf>
    <xf numFmtId="41" fontId="8" fillId="0" borderId="68" xfId="2" applyFont="1" applyBorder="1">
      <alignment vertical="center"/>
    </xf>
    <xf numFmtId="41" fontId="8" fillId="0" borderId="7" xfId="2" applyFont="1" applyBorder="1">
      <alignment vertical="center"/>
    </xf>
    <xf numFmtId="41" fontId="8" fillId="0" borderId="23" xfId="2" applyFont="1" applyBorder="1">
      <alignment vertical="center"/>
    </xf>
    <xf numFmtId="41" fontId="8" fillId="0" borderId="1" xfId="2" applyFont="1" applyFill="1" applyBorder="1">
      <alignment vertical="center"/>
    </xf>
    <xf numFmtId="41" fontId="8" fillId="0" borderId="13" xfId="2" applyFont="1" applyFill="1" applyBorder="1">
      <alignment vertical="center"/>
    </xf>
    <xf numFmtId="41" fontId="46" fillId="5" borderId="3" xfId="1" applyFont="1" applyFill="1" applyBorder="1">
      <alignment vertical="center"/>
    </xf>
    <xf numFmtId="41" fontId="46" fillId="0" borderId="1" xfId="1" applyFont="1" applyBorder="1">
      <alignment vertical="center"/>
    </xf>
    <xf numFmtId="41" fontId="8" fillId="0" borderId="13" xfId="1" applyFont="1" applyBorder="1">
      <alignment vertical="center"/>
    </xf>
    <xf numFmtId="41" fontId="46" fillId="5" borderId="64" xfId="1" applyFont="1" applyFill="1" applyBorder="1">
      <alignment vertical="center"/>
    </xf>
    <xf numFmtId="41" fontId="46" fillId="0" borderId="61" xfId="1" applyFont="1" applyBorder="1">
      <alignment vertical="center"/>
    </xf>
    <xf numFmtId="41" fontId="8" fillId="0" borderId="63" xfId="1" applyFont="1" applyBorder="1">
      <alignment vertical="center"/>
    </xf>
    <xf numFmtId="41" fontId="46" fillId="5" borderId="66" xfId="1" applyFont="1" applyFill="1" applyBorder="1">
      <alignment vertical="center"/>
    </xf>
    <xf numFmtId="41" fontId="46" fillId="0" borderId="67" xfId="1" applyFont="1" applyBorder="1">
      <alignment vertical="center"/>
    </xf>
    <xf numFmtId="41" fontId="8" fillId="0" borderId="68" xfId="1" applyFont="1" applyBorder="1">
      <alignment vertical="center"/>
    </xf>
    <xf numFmtId="177" fontId="47" fillId="0" borderId="0" xfId="0" applyNumberFormat="1" applyFont="1">
      <alignment vertical="center"/>
    </xf>
    <xf numFmtId="177" fontId="48" fillId="0" borderId="0" xfId="0" applyNumberFormat="1" applyFont="1">
      <alignment vertical="center"/>
    </xf>
    <xf numFmtId="179" fontId="48" fillId="0" borderId="0" xfId="0" applyNumberFormat="1" applyFont="1">
      <alignment vertical="center"/>
    </xf>
    <xf numFmtId="0" fontId="17" fillId="0" borderId="65" xfId="0" applyFont="1" applyBorder="1" applyAlignment="1">
      <alignment horizontal="center" vertical="center"/>
    </xf>
    <xf numFmtId="177" fontId="8" fillId="5" borderId="66" xfId="0" applyNumberFormat="1" applyFont="1" applyFill="1" applyBorder="1">
      <alignment vertical="center"/>
    </xf>
    <xf numFmtId="177" fontId="8" fillId="0" borderId="67" xfId="0" applyNumberFormat="1" applyFont="1" applyBorder="1">
      <alignment vertical="center"/>
    </xf>
    <xf numFmtId="177" fontId="8" fillId="5" borderId="67" xfId="0" applyNumberFormat="1" applyFont="1" applyFill="1" applyBorder="1">
      <alignment vertical="center"/>
    </xf>
    <xf numFmtId="177" fontId="8" fillId="0" borderId="68" xfId="0" applyNumberFormat="1" applyFont="1" applyBorder="1">
      <alignment vertical="center"/>
    </xf>
    <xf numFmtId="41" fontId="45" fillId="0" borderId="46" xfId="1" applyFont="1" applyBorder="1" applyAlignment="1">
      <alignment horizontal="center" vertical="center"/>
    </xf>
    <xf numFmtId="41" fontId="45" fillId="0" borderId="7" xfId="1" applyFont="1" applyBorder="1" applyAlignment="1">
      <alignment horizontal="center" vertical="center"/>
    </xf>
    <xf numFmtId="41" fontId="45" fillId="0" borderId="23" xfId="1" applyFont="1" applyBorder="1" applyAlignment="1">
      <alignment horizontal="center" vertical="center"/>
    </xf>
    <xf numFmtId="177" fontId="8" fillId="5" borderId="29" xfId="2" applyNumberFormat="1" applyFont="1" applyFill="1" applyBorder="1" applyAlignment="1">
      <alignment horizontal="right" vertical="center"/>
    </xf>
    <xf numFmtId="177" fontId="8" fillId="0" borderId="7" xfId="2" applyNumberFormat="1" applyFont="1" applyBorder="1" applyAlignment="1">
      <alignment horizontal="right" vertical="center"/>
    </xf>
    <xf numFmtId="177" fontId="8" fillId="5" borderId="7" xfId="2" applyNumberFormat="1" applyFont="1" applyFill="1" applyBorder="1" applyAlignment="1">
      <alignment horizontal="right" vertical="center"/>
    </xf>
    <xf numFmtId="177" fontId="8" fillId="0" borderId="23" xfId="2" applyNumberFormat="1" applyFont="1" applyBorder="1" applyAlignment="1">
      <alignment horizontal="right" vertical="center"/>
    </xf>
    <xf numFmtId="41" fontId="45" fillId="0" borderId="69" xfId="1" applyFont="1" applyBorder="1" applyAlignment="1">
      <alignment horizontal="center" vertical="center"/>
    </xf>
    <xf numFmtId="41" fontId="45" fillId="0" borderId="67" xfId="1" applyFont="1" applyBorder="1" applyAlignment="1">
      <alignment horizontal="center" vertical="center"/>
    </xf>
    <xf numFmtId="41" fontId="45" fillId="0" borderId="68" xfId="1" applyFont="1" applyBorder="1" applyAlignment="1">
      <alignment horizontal="center" vertical="center"/>
    </xf>
    <xf numFmtId="177" fontId="8" fillId="5" borderId="66" xfId="2" applyNumberFormat="1" applyFont="1" applyFill="1" applyBorder="1" applyAlignment="1">
      <alignment horizontal="right" vertical="center"/>
    </xf>
    <xf numFmtId="177" fontId="8" fillId="0" borderId="67" xfId="2" applyNumberFormat="1" applyFont="1" applyBorder="1" applyAlignment="1">
      <alignment horizontal="right" vertical="center"/>
    </xf>
    <xf numFmtId="177" fontId="8" fillId="5" borderId="67" xfId="2" applyNumberFormat="1" applyFont="1" applyFill="1" applyBorder="1" applyAlignment="1">
      <alignment horizontal="right" vertical="center"/>
    </xf>
    <xf numFmtId="177" fontId="8" fillId="0" borderId="68" xfId="2" applyNumberFormat="1" applyFont="1" applyBorder="1" applyAlignment="1">
      <alignment horizontal="right" vertical="center"/>
    </xf>
    <xf numFmtId="177" fontId="8" fillId="0" borderId="7" xfId="2" applyNumberFormat="1" applyFont="1" applyFill="1" applyBorder="1" applyAlignment="1">
      <alignment horizontal="right" vertical="center"/>
    </xf>
    <xf numFmtId="177" fontId="8" fillId="0" borderId="67" xfId="2" applyNumberFormat="1" applyFont="1" applyFill="1" applyBorder="1" applyAlignment="1">
      <alignment horizontal="right" vertical="center"/>
    </xf>
    <xf numFmtId="177" fontId="4" fillId="5" borderId="29" xfId="0" applyNumberFormat="1" applyFont="1" applyFill="1" applyBorder="1" applyAlignment="1">
      <alignment horizontal="right" vertical="center"/>
    </xf>
    <xf numFmtId="177" fontId="4" fillId="5" borderId="7" xfId="0" applyNumberFormat="1" applyFont="1" applyFill="1" applyBorder="1" applyAlignment="1">
      <alignment horizontal="right" vertical="center"/>
    </xf>
    <xf numFmtId="177" fontId="4" fillId="0" borderId="23" xfId="0" applyNumberFormat="1" applyFont="1" applyFill="1" applyBorder="1" applyAlignment="1">
      <alignment horizontal="right" vertical="center"/>
    </xf>
    <xf numFmtId="177" fontId="4" fillId="5" borderId="66" xfId="0" applyNumberFormat="1" applyFont="1" applyFill="1" applyBorder="1" applyAlignment="1">
      <alignment horizontal="right" vertical="center"/>
    </xf>
    <xf numFmtId="177" fontId="4" fillId="0" borderId="67" xfId="0" applyNumberFormat="1" applyFont="1" applyFill="1" applyBorder="1" applyAlignment="1">
      <alignment horizontal="right" vertical="center"/>
    </xf>
    <xf numFmtId="177" fontId="4" fillId="5" borderId="67" xfId="0" applyNumberFormat="1" applyFont="1" applyFill="1" applyBorder="1" applyAlignment="1">
      <alignment horizontal="right" vertical="center"/>
    </xf>
    <xf numFmtId="177" fontId="4" fillId="0" borderId="68" xfId="0" applyNumberFormat="1" applyFont="1" applyFill="1" applyBorder="1" applyAlignment="1">
      <alignment horizontal="right" vertical="center"/>
    </xf>
    <xf numFmtId="41" fontId="4" fillId="5" borderId="66" xfId="0" applyNumberFormat="1" applyFont="1" applyFill="1" applyBorder="1" applyAlignment="1">
      <alignment horizontal="right"/>
    </xf>
    <xf numFmtId="41" fontId="4" fillId="0" borderId="67" xfId="0" applyNumberFormat="1" applyFont="1" applyBorder="1" applyAlignment="1">
      <alignment horizontal="right"/>
    </xf>
    <xf numFmtId="177" fontId="4" fillId="5" borderId="29" xfId="0" applyNumberFormat="1" applyFont="1" applyFill="1" applyBorder="1" applyAlignment="1">
      <alignment horizontal="right"/>
    </xf>
    <xf numFmtId="177" fontId="4" fillId="0" borderId="7" xfId="0" applyNumberFormat="1" applyFont="1" applyBorder="1" applyAlignment="1">
      <alignment horizontal="right"/>
    </xf>
    <xf numFmtId="177" fontId="4" fillId="5" borderId="7" xfId="0" applyNumberFormat="1" applyFont="1" applyFill="1" applyBorder="1" applyAlignment="1">
      <alignment horizontal="right"/>
    </xf>
    <xf numFmtId="177" fontId="4" fillId="0" borderId="42" xfId="0" applyNumberFormat="1" applyFont="1" applyBorder="1" applyAlignment="1">
      <alignment horizontal="right"/>
    </xf>
    <xf numFmtId="177" fontId="16" fillId="7" borderId="46" xfId="0" applyNumberFormat="1" applyFont="1" applyFill="1" applyBorder="1" applyAlignment="1">
      <alignment horizontal="right" vertical="center"/>
    </xf>
    <xf numFmtId="177" fontId="16" fillId="0" borderId="7" xfId="0" applyNumberFormat="1" applyFont="1" applyFill="1" applyBorder="1" applyAlignment="1">
      <alignment horizontal="right" vertical="center"/>
    </xf>
    <xf numFmtId="177" fontId="16" fillId="7" borderId="7" xfId="0" applyNumberFormat="1" applyFont="1" applyFill="1" applyBorder="1">
      <alignment vertical="center"/>
    </xf>
    <xf numFmtId="177" fontId="16" fillId="0" borderId="23" xfId="0" applyNumberFormat="1" applyFont="1" applyFill="1" applyBorder="1" applyAlignment="1">
      <alignment horizontal="right" vertical="center"/>
    </xf>
    <xf numFmtId="41" fontId="45" fillId="0" borderId="69" xfId="1" applyFont="1" applyFill="1" applyBorder="1" applyAlignment="1">
      <alignment horizontal="center" vertical="center"/>
    </xf>
    <xf numFmtId="41" fontId="45" fillId="0" borderId="67" xfId="1" applyFont="1" applyFill="1" applyBorder="1" applyAlignment="1">
      <alignment horizontal="center" vertical="center"/>
    </xf>
    <xf numFmtId="41" fontId="45" fillId="0" borderId="68" xfId="1" applyFont="1" applyFill="1" applyBorder="1" applyAlignment="1">
      <alignment horizontal="center" vertical="center"/>
    </xf>
    <xf numFmtId="177" fontId="4" fillId="5" borderId="66" xfId="0" applyNumberFormat="1" applyFont="1" applyFill="1" applyBorder="1" applyAlignment="1">
      <alignment horizontal="right"/>
    </xf>
    <xf numFmtId="177" fontId="4" fillId="0" borderId="67" xfId="0" applyNumberFormat="1" applyFont="1" applyBorder="1" applyAlignment="1">
      <alignment horizontal="right"/>
    </xf>
    <xf numFmtId="177" fontId="4" fillId="5" borderId="67" xfId="0" applyNumberFormat="1" applyFont="1" applyFill="1" applyBorder="1" applyAlignment="1">
      <alignment horizontal="right"/>
    </xf>
    <xf numFmtId="177" fontId="4" fillId="0" borderId="70" xfId="0" applyNumberFormat="1" applyFont="1" applyBorder="1" applyAlignment="1">
      <alignment horizontal="right"/>
    </xf>
    <xf numFmtId="41" fontId="4" fillId="7" borderId="69" xfId="0" applyNumberFormat="1" applyFont="1" applyFill="1" applyBorder="1" applyAlignment="1">
      <alignment horizontal="right"/>
    </xf>
    <xf numFmtId="177" fontId="16" fillId="0" borderId="67" xfId="0" applyNumberFormat="1" applyFont="1" applyFill="1" applyBorder="1" applyAlignment="1">
      <alignment horizontal="right" vertical="center"/>
    </xf>
    <xf numFmtId="177" fontId="16" fillId="7" borderId="67" xfId="0" applyNumberFormat="1" applyFont="1" applyFill="1" applyBorder="1">
      <alignment vertical="center"/>
    </xf>
    <xf numFmtId="177" fontId="16" fillId="0" borderId="68" xfId="0" applyNumberFormat="1" applyFont="1" applyFill="1" applyBorder="1" applyAlignment="1">
      <alignment horizontal="right" vertical="center"/>
    </xf>
    <xf numFmtId="0" fontId="16" fillId="0" borderId="0" xfId="3" applyFont="1">
      <alignment vertical="center"/>
    </xf>
    <xf numFmtId="41" fontId="46" fillId="0" borderId="11" xfId="1" applyFont="1" applyBorder="1">
      <alignment vertical="center"/>
    </xf>
    <xf numFmtId="41" fontId="8" fillId="0" borderId="11" xfId="1" applyFont="1" applyBorder="1">
      <alignment vertical="center"/>
    </xf>
    <xf numFmtId="41" fontId="8" fillId="0" borderId="12" xfId="1" applyFont="1" applyBorder="1">
      <alignment vertical="center"/>
    </xf>
    <xf numFmtId="41" fontId="46" fillId="5" borderId="14" xfId="1" applyFont="1" applyFill="1" applyBorder="1">
      <alignment vertical="center"/>
    </xf>
    <xf numFmtId="0" fontId="4" fillId="0" borderId="15" xfId="0" applyFont="1" applyBorder="1" applyAlignment="1">
      <alignment horizontal="center" vertical="center"/>
    </xf>
    <xf numFmtId="177" fontId="23" fillId="4" borderId="1" xfId="0" applyNumberFormat="1" applyFont="1" applyFill="1" applyBorder="1" applyAlignment="1">
      <alignment horizontal="center" vertical="center" wrapText="1"/>
    </xf>
    <xf numFmtId="177" fontId="23" fillId="4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1" fontId="46" fillId="0" borderId="0" xfId="1" applyFont="1" applyFill="1" applyBorder="1">
      <alignment vertical="center"/>
    </xf>
    <xf numFmtId="41" fontId="8" fillId="0" borderId="0" xfId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176" fontId="8" fillId="0" borderId="12" xfId="0" applyNumberFormat="1" applyFont="1" applyBorder="1">
      <alignment vertical="center"/>
    </xf>
    <xf numFmtId="41" fontId="8" fillId="0" borderId="36" xfId="1" applyFont="1" applyBorder="1">
      <alignment vertical="center"/>
    </xf>
    <xf numFmtId="176" fontId="8" fillId="0" borderId="34" xfId="0" applyNumberFormat="1" applyFont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41" fontId="46" fillId="0" borderId="0" xfId="1" applyFont="1" applyFill="1" applyBorder="1" applyAlignment="1">
      <alignment horizontal="center" vertical="center"/>
    </xf>
    <xf numFmtId="177" fontId="8" fillId="0" borderId="0" xfId="0" applyNumberFormat="1" applyFont="1" applyFill="1" applyBorder="1">
      <alignment vertical="center"/>
    </xf>
    <xf numFmtId="0" fontId="0" fillId="0" borderId="0" xfId="0" applyFill="1">
      <alignment vertical="center"/>
    </xf>
    <xf numFmtId="41" fontId="46" fillId="0" borderId="11" xfId="1" applyFont="1" applyBorder="1" applyAlignment="1">
      <alignment horizontal="center" vertical="center"/>
    </xf>
    <xf numFmtId="177" fontId="8" fillId="5" borderId="11" xfId="0" applyNumberFormat="1" applyFont="1" applyFill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12" xfId="0" applyNumberFormat="1" applyFont="1" applyBorder="1">
      <alignment vertical="center"/>
    </xf>
    <xf numFmtId="0" fontId="17" fillId="0" borderId="15" xfId="0" applyFont="1" applyBorder="1" applyAlignment="1">
      <alignment horizontal="center" vertical="center"/>
    </xf>
    <xf numFmtId="177" fontId="8" fillId="0" borderId="36" xfId="0" applyNumberFormat="1" applyFont="1" applyBorder="1">
      <alignment vertical="center"/>
    </xf>
    <xf numFmtId="177" fontId="8" fillId="0" borderId="2" xfId="0" applyNumberFormat="1" applyFont="1" applyBorder="1">
      <alignment vertical="center"/>
    </xf>
    <xf numFmtId="177" fontId="8" fillId="0" borderId="70" xfId="0" applyNumberFormat="1" applyFont="1" applyBorder="1">
      <alignment vertical="center"/>
    </xf>
    <xf numFmtId="177" fontId="8" fillId="5" borderId="14" xfId="0" applyNumberFormat="1" applyFont="1" applyFill="1" applyBorder="1">
      <alignment vertical="center"/>
    </xf>
    <xf numFmtId="177" fontId="8" fillId="0" borderId="34" xfId="0" applyNumberFormat="1" applyFont="1" applyBorder="1">
      <alignment vertical="center"/>
    </xf>
    <xf numFmtId="177" fontId="8" fillId="0" borderId="35" xfId="0" applyNumberFormat="1" applyFont="1" applyBorder="1">
      <alignment vertical="center"/>
    </xf>
    <xf numFmtId="177" fontId="8" fillId="0" borderId="69" xfId="0" applyNumberFormat="1" applyFont="1" applyBorder="1">
      <alignment vertical="center"/>
    </xf>
    <xf numFmtId="41" fontId="46" fillId="0" borderId="34" xfId="1" applyFont="1" applyBorder="1" applyAlignment="1">
      <alignment horizontal="center" vertical="center"/>
    </xf>
    <xf numFmtId="41" fontId="46" fillId="0" borderId="12" xfId="1" applyFont="1" applyBorder="1" applyAlignment="1">
      <alignment horizontal="center" vertical="center"/>
    </xf>
    <xf numFmtId="41" fontId="45" fillId="0" borderId="60" xfId="1" applyFont="1" applyBorder="1" applyAlignment="1">
      <alignment horizontal="center" vertical="center"/>
    </xf>
    <xf numFmtId="41" fontId="45" fillId="0" borderId="61" xfId="1" applyFont="1" applyBorder="1" applyAlignment="1">
      <alignment horizontal="center" vertical="center"/>
    </xf>
    <xf numFmtId="41" fontId="45" fillId="0" borderId="63" xfId="1" applyFont="1" applyBorder="1" applyAlignment="1">
      <alignment horizontal="center" vertical="center"/>
    </xf>
    <xf numFmtId="177" fontId="4" fillId="5" borderId="64" xfId="0" applyNumberFormat="1" applyFont="1" applyFill="1" applyBorder="1" applyAlignment="1">
      <alignment horizontal="right"/>
    </xf>
    <xf numFmtId="177" fontId="4" fillId="0" borderId="61" xfId="0" applyNumberFormat="1" applyFont="1" applyBorder="1" applyAlignment="1">
      <alignment horizontal="right"/>
    </xf>
    <xf numFmtId="177" fontId="4" fillId="5" borderId="61" xfId="0" applyNumberFormat="1" applyFont="1" applyFill="1" applyBorder="1" applyAlignment="1">
      <alignment horizontal="right"/>
    </xf>
    <xf numFmtId="177" fontId="4" fillId="0" borderId="62" xfId="0" applyNumberFormat="1" applyFont="1" applyBorder="1" applyAlignment="1">
      <alignment horizontal="right"/>
    </xf>
    <xf numFmtId="0" fontId="4" fillId="46" borderId="15" xfId="0" applyFont="1" applyFill="1" applyBorder="1" applyAlignment="1">
      <alignment horizontal="center" vertical="center"/>
    </xf>
    <xf numFmtId="41" fontId="45" fillId="0" borderId="34" xfId="1" applyFont="1" applyBorder="1" applyAlignment="1">
      <alignment horizontal="center" vertical="center"/>
    </xf>
    <xf numFmtId="41" fontId="45" fillId="0" borderId="11" xfId="1" applyFont="1" applyBorder="1" applyAlignment="1">
      <alignment horizontal="center" vertical="center"/>
    </xf>
    <xf numFmtId="41" fontId="45" fillId="0" borderId="12" xfId="1" applyFont="1" applyBorder="1" applyAlignment="1">
      <alignment horizontal="center" vertical="center"/>
    </xf>
    <xf numFmtId="41" fontId="4" fillId="5" borderId="14" xfId="0" applyNumberFormat="1" applyFont="1" applyFill="1" applyBorder="1" applyAlignment="1">
      <alignment horizontal="right"/>
    </xf>
    <xf numFmtId="177" fontId="8" fillId="0" borderId="11" xfId="0" applyNumberFormat="1" applyFont="1" applyFill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12" xfId="0" applyNumberFormat="1" applyFont="1" applyFill="1" applyBorder="1" applyAlignment="1">
      <alignment horizontal="right" vertical="center"/>
    </xf>
    <xf numFmtId="41" fontId="4" fillId="0" borderId="11" xfId="0" applyNumberFormat="1" applyFont="1" applyBorder="1" applyAlignment="1">
      <alignment horizontal="right"/>
    </xf>
    <xf numFmtId="177" fontId="8" fillId="0" borderId="68" xfId="2" applyNumberFormat="1" applyFont="1" applyFill="1" applyBorder="1" applyAlignment="1">
      <alignment horizontal="right" vertical="center"/>
    </xf>
    <xf numFmtId="177" fontId="8" fillId="0" borderId="23" xfId="2" applyNumberFormat="1" applyFont="1" applyFill="1" applyBorder="1" applyAlignment="1">
      <alignment horizontal="right" vertical="center"/>
    </xf>
    <xf numFmtId="180" fontId="41" fillId="0" borderId="0" xfId="2" applyNumberFormat="1" applyFont="1" applyFill="1" applyBorder="1">
      <alignment vertical="center"/>
    </xf>
    <xf numFmtId="177" fontId="5" fillId="0" borderId="0" xfId="2" applyNumberFormat="1" applyFont="1" applyFill="1" applyBorder="1">
      <alignment vertical="center"/>
    </xf>
    <xf numFmtId="41" fontId="5" fillId="0" borderId="0" xfId="2" applyFont="1" applyFill="1" applyBorder="1">
      <alignment vertical="center"/>
    </xf>
    <xf numFmtId="41" fontId="3" fillId="0" borderId="0" xfId="1" applyFont="1" applyFill="1" applyBorder="1" applyAlignment="1">
      <alignment horizontal="right" vertical="center"/>
    </xf>
    <xf numFmtId="180" fontId="41" fillId="5" borderId="67" xfId="2" applyNumberFormat="1" applyFont="1" applyFill="1" applyBorder="1">
      <alignment vertical="center"/>
    </xf>
    <xf numFmtId="180" fontId="41" fillId="0" borderId="67" xfId="2" applyNumberFormat="1" applyFont="1" applyFill="1" applyBorder="1">
      <alignment vertical="center"/>
    </xf>
    <xf numFmtId="177" fontId="5" fillId="0" borderId="67" xfId="2" applyNumberFormat="1" applyFont="1" applyFill="1" applyBorder="1">
      <alignment vertical="center"/>
    </xf>
    <xf numFmtId="41" fontId="5" fillId="0" borderId="67" xfId="2" applyFont="1" applyFill="1" applyBorder="1">
      <alignment vertical="center"/>
    </xf>
    <xf numFmtId="41" fontId="3" fillId="0" borderId="67" xfId="1" applyFont="1" applyFill="1" applyBorder="1" applyAlignment="1">
      <alignment horizontal="right" vertical="center"/>
    </xf>
    <xf numFmtId="177" fontId="5" fillId="0" borderId="68" xfId="2" applyNumberFormat="1" applyFont="1" applyFill="1" applyBorder="1">
      <alignment vertical="center"/>
    </xf>
    <xf numFmtId="0" fontId="3" fillId="43" borderId="59" xfId="0" applyFont="1" applyFill="1" applyBorder="1" applyAlignment="1">
      <alignment horizontal="center" vertical="center"/>
    </xf>
    <xf numFmtId="0" fontId="3" fillId="44" borderId="15" xfId="0" applyFont="1" applyFill="1" applyBorder="1" applyAlignment="1">
      <alignment horizontal="center" vertical="center"/>
    </xf>
    <xf numFmtId="0" fontId="3" fillId="44" borderId="59" xfId="0" applyFont="1" applyFill="1" applyBorder="1" applyAlignment="1">
      <alignment horizontal="center" vertical="center"/>
    </xf>
    <xf numFmtId="0" fontId="3" fillId="44" borderId="65" xfId="0" applyFont="1" applyFill="1" applyBorder="1" applyAlignment="1">
      <alignment horizontal="center" vertical="center"/>
    </xf>
    <xf numFmtId="177" fontId="5" fillId="0" borderId="66" xfId="2" applyNumberFormat="1" applyFont="1" applyFill="1" applyBorder="1">
      <alignment vertical="center"/>
    </xf>
    <xf numFmtId="180" fontId="41" fillId="5" borderId="69" xfId="2" applyNumberFormat="1" applyFont="1" applyFill="1" applyBorder="1">
      <alignment vertical="center"/>
    </xf>
    <xf numFmtId="180" fontId="41" fillId="0" borderId="68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80" fontId="43" fillId="0" borderId="0" xfId="2" applyNumberFormat="1" applyFont="1" applyFill="1" applyBorder="1">
      <alignment vertical="center"/>
    </xf>
    <xf numFmtId="176" fontId="5" fillId="0" borderId="0" xfId="2" applyNumberFormat="1" applyFont="1" applyFill="1" applyBorder="1">
      <alignment vertical="center"/>
    </xf>
    <xf numFmtId="177" fontId="15" fillId="5" borderId="38" xfId="0" applyNumberFormat="1" applyFont="1" applyFill="1" applyBorder="1" applyAlignment="1">
      <alignment horizontal="center" vertical="center"/>
    </xf>
    <xf numFmtId="178" fontId="16" fillId="0" borderId="0" xfId="0" applyNumberFormat="1" applyFont="1" applyBorder="1">
      <alignment vertical="center"/>
    </xf>
    <xf numFmtId="178" fontId="16" fillId="0" borderId="0" xfId="0" applyNumberFormat="1" applyFont="1">
      <alignment vertical="center"/>
    </xf>
    <xf numFmtId="0" fontId="16" fillId="0" borderId="0" xfId="0" applyFont="1" applyFill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177" fontId="12" fillId="3" borderId="11" xfId="0" applyNumberFormat="1" applyFont="1" applyFill="1" applyBorder="1" applyAlignment="1">
      <alignment horizontal="center" vertical="center"/>
    </xf>
    <xf numFmtId="177" fontId="12" fillId="3" borderId="12" xfId="0" applyNumberFormat="1" applyFont="1" applyFill="1" applyBorder="1" applyAlignment="1">
      <alignment horizontal="center" vertical="center"/>
    </xf>
    <xf numFmtId="177" fontId="11" fillId="8" borderId="5" xfId="0" applyNumberFormat="1" applyFont="1" applyFill="1" applyBorder="1" applyAlignment="1">
      <alignment horizontal="center" vertical="center" wrapText="1"/>
    </xf>
    <xf numFmtId="177" fontId="11" fillId="8" borderId="6" xfId="0" applyNumberFormat="1" applyFont="1" applyFill="1" applyBorder="1" applyAlignment="1">
      <alignment horizontal="center" vertical="center" wrapText="1"/>
    </xf>
    <xf numFmtId="177" fontId="11" fillId="9" borderId="4" xfId="0" applyNumberFormat="1" applyFont="1" applyFill="1" applyBorder="1" applyAlignment="1">
      <alignment horizontal="center" vertical="center" wrapText="1"/>
    </xf>
    <xf numFmtId="177" fontId="11" fillId="9" borderId="24" xfId="0" applyNumberFormat="1" applyFont="1" applyFill="1" applyBorder="1" applyAlignment="1">
      <alignment horizontal="center" vertical="center" wrapText="1"/>
    </xf>
    <xf numFmtId="177" fontId="11" fillId="9" borderId="17" xfId="0" applyNumberFormat="1" applyFont="1" applyFill="1" applyBorder="1" applyAlignment="1">
      <alignment horizontal="center" vertical="center" wrapText="1"/>
    </xf>
    <xf numFmtId="177" fontId="11" fillId="9" borderId="18" xfId="0" applyNumberFormat="1" applyFont="1" applyFill="1" applyBorder="1" applyAlignment="1">
      <alignment horizontal="center" vertical="center" wrapText="1"/>
    </xf>
    <xf numFmtId="177" fontId="11" fillId="9" borderId="19" xfId="0" applyNumberFormat="1" applyFont="1" applyFill="1" applyBorder="1" applyAlignment="1">
      <alignment horizontal="center" vertical="center" wrapText="1"/>
    </xf>
    <xf numFmtId="177" fontId="15" fillId="5" borderId="37" xfId="0" applyNumberFormat="1" applyFont="1" applyFill="1" applyBorder="1" applyAlignment="1">
      <alignment horizontal="center" vertical="center"/>
    </xf>
    <xf numFmtId="177" fontId="15" fillId="5" borderId="38" xfId="0" applyNumberFormat="1" applyFont="1" applyFill="1" applyBorder="1" applyAlignment="1">
      <alignment horizontal="center" vertical="center"/>
    </xf>
    <xf numFmtId="177" fontId="11" fillId="9" borderId="20" xfId="0" applyNumberFormat="1" applyFont="1" applyFill="1" applyBorder="1" applyAlignment="1">
      <alignment horizontal="center" vertical="center" wrapText="1"/>
    </xf>
    <xf numFmtId="177" fontId="11" fillId="3" borderId="17" xfId="0" applyNumberFormat="1" applyFont="1" applyFill="1" applyBorder="1" applyAlignment="1">
      <alignment horizontal="center" vertical="center" wrapText="1"/>
    </xf>
    <xf numFmtId="177" fontId="11" fillId="3" borderId="18" xfId="0" applyNumberFormat="1" applyFont="1" applyFill="1" applyBorder="1" applyAlignment="1">
      <alignment horizontal="center" vertical="center" wrapText="1"/>
    </xf>
    <xf numFmtId="177" fontId="11" fillId="3" borderId="19" xfId="0" applyNumberFormat="1" applyFont="1" applyFill="1" applyBorder="1" applyAlignment="1">
      <alignment horizontal="center" vertical="center" wrapText="1"/>
    </xf>
    <xf numFmtId="177" fontId="11" fillId="3" borderId="4" xfId="0" applyNumberFormat="1" applyFont="1" applyFill="1" applyBorder="1" applyAlignment="1">
      <alignment horizontal="center" vertical="center" wrapText="1"/>
    </xf>
    <xf numFmtId="177" fontId="11" fillId="3" borderId="24" xfId="0" applyNumberFormat="1" applyFont="1" applyFill="1" applyBorder="1" applyAlignment="1">
      <alignment horizontal="center" vertical="center" wrapText="1"/>
    </xf>
    <xf numFmtId="177" fontId="11" fillId="4" borderId="5" xfId="0" applyNumberFormat="1" applyFont="1" applyFill="1" applyBorder="1" applyAlignment="1">
      <alignment horizontal="center" vertical="center" wrapText="1"/>
    </xf>
    <xf numFmtId="177" fontId="11" fillId="4" borderId="6" xfId="0" applyNumberFormat="1" applyFont="1" applyFill="1" applyBorder="1" applyAlignment="1">
      <alignment horizontal="center" vertical="center" wrapText="1"/>
    </xf>
    <xf numFmtId="177" fontId="11" fillId="9" borderId="43" xfId="0" applyNumberFormat="1" applyFont="1" applyFill="1" applyBorder="1" applyAlignment="1">
      <alignment horizontal="center" vertical="center" wrapText="1"/>
    </xf>
    <xf numFmtId="177" fontId="11" fillId="9" borderId="44" xfId="0" applyNumberFormat="1" applyFont="1" applyFill="1" applyBorder="1" applyAlignment="1">
      <alignment horizontal="center" vertical="center" wrapText="1"/>
    </xf>
    <xf numFmtId="177" fontId="11" fillId="9" borderId="45" xfId="0" applyNumberFormat="1" applyFont="1" applyFill="1" applyBorder="1" applyAlignment="1">
      <alignment horizontal="center" vertical="center" wrapText="1"/>
    </xf>
    <xf numFmtId="177" fontId="11" fillId="8" borderId="40" xfId="0" applyNumberFormat="1" applyFont="1" applyFill="1" applyBorder="1" applyAlignment="1">
      <alignment horizontal="center" vertical="center" wrapText="1"/>
    </xf>
    <xf numFmtId="177" fontId="15" fillId="7" borderId="37" xfId="0" applyNumberFormat="1" applyFont="1" applyFill="1" applyBorder="1" applyAlignment="1">
      <alignment horizontal="center" vertical="center"/>
    </xf>
    <xf numFmtId="177" fontId="15" fillId="7" borderId="38" xfId="0" applyNumberFormat="1" applyFont="1" applyFill="1" applyBorder="1" applyAlignment="1">
      <alignment horizontal="center" vertical="center"/>
    </xf>
    <xf numFmtId="177" fontId="15" fillId="7" borderId="39" xfId="0" applyNumberFormat="1" applyFont="1" applyFill="1" applyBorder="1" applyAlignment="1">
      <alignment horizontal="center" vertical="center"/>
    </xf>
    <xf numFmtId="177" fontId="11" fillId="9" borderId="21" xfId="0" applyNumberFormat="1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177" fontId="11" fillId="3" borderId="27" xfId="0" applyNumberFormat="1" applyFont="1" applyFill="1" applyBorder="1" applyAlignment="1">
      <alignment horizontal="center" vertical="center" wrapText="1"/>
    </xf>
    <xf numFmtId="177" fontId="11" fillId="3" borderId="28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7" fontId="11" fillId="8" borderId="22" xfId="0" applyNumberFormat="1" applyFont="1" applyFill="1" applyBorder="1" applyAlignment="1">
      <alignment horizontal="center" vertical="center" wrapText="1"/>
    </xf>
    <xf numFmtId="177" fontId="11" fillId="4" borderId="40" xfId="0" applyNumberFormat="1" applyFont="1" applyFill="1" applyBorder="1" applyAlignment="1">
      <alignment horizontal="center" vertical="center" wrapText="1"/>
    </xf>
    <xf numFmtId="177" fontId="10" fillId="5" borderId="38" xfId="0" applyNumberFormat="1" applyFont="1" applyFill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horizontal="center" vertical="center"/>
    </xf>
    <xf numFmtId="177" fontId="23" fillId="3" borderId="36" xfId="0" applyNumberFormat="1" applyFont="1" applyFill="1" applyBorder="1" applyAlignment="1">
      <alignment horizontal="center" vertical="center" wrapText="1"/>
    </xf>
    <xf numFmtId="177" fontId="23" fillId="3" borderId="82" xfId="0" applyNumberFormat="1" applyFont="1" applyFill="1" applyBorder="1" applyAlignment="1">
      <alignment horizontal="center" vertical="center" wrapText="1"/>
    </xf>
    <xf numFmtId="177" fontId="23" fillId="3" borderId="14" xfId="0" applyNumberFormat="1" applyFont="1" applyFill="1" applyBorder="1" applyAlignment="1">
      <alignment horizontal="center" vertical="center" wrapText="1"/>
    </xf>
    <xf numFmtId="0" fontId="9" fillId="2" borderId="86" xfId="0" applyFont="1" applyFill="1" applyBorder="1" applyAlignment="1">
      <alignment horizontal="center" vertical="center"/>
    </xf>
    <xf numFmtId="0" fontId="9" fillId="2" borderId="71" xfId="0" applyFont="1" applyFill="1" applyBorder="1" applyAlignment="1">
      <alignment horizontal="center" vertical="center"/>
    </xf>
    <xf numFmtId="177" fontId="23" fillId="3" borderId="85" xfId="0" applyNumberFormat="1" applyFont="1" applyFill="1" applyBorder="1" applyAlignment="1">
      <alignment horizontal="center" vertical="center" wrapText="1"/>
    </xf>
    <xf numFmtId="177" fontId="23" fillId="3" borderId="84" xfId="0" applyNumberFormat="1" applyFont="1" applyFill="1" applyBorder="1" applyAlignment="1">
      <alignment horizontal="center" vertical="center" wrapText="1"/>
    </xf>
    <xf numFmtId="177" fontId="23" fillId="3" borderId="83" xfId="0" applyNumberFormat="1" applyFont="1" applyFill="1" applyBorder="1" applyAlignment="1">
      <alignment horizontal="center" vertical="center" wrapText="1"/>
    </xf>
    <xf numFmtId="0" fontId="23" fillId="3" borderId="86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3" fillId="3" borderId="82" xfId="0" applyFont="1" applyFill="1" applyBorder="1" applyAlignment="1">
      <alignment horizontal="center" vertical="center" wrapText="1"/>
    </xf>
    <xf numFmtId="177" fontId="23" fillId="9" borderId="72" xfId="0" applyNumberFormat="1" applyFont="1" applyFill="1" applyBorder="1" applyAlignment="1">
      <alignment horizontal="center" vertical="center" wrapText="1"/>
    </xf>
    <xf numFmtId="177" fontId="23" fillId="9" borderId="88" xfId="0" applyNumberFormat="1" applyFont="1" applyFill="1" applyBorder="1" applyAlignment="1">
      <alignment horizontal="center" vertical="center" wrapText="1"/>
    </xf>
    <xf numFmtId="177" fontId="23" fillId="9" borderId="89" xfId="0" applyNumberFormat="1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 wrapText="1"/>
    </xf>
    <xf numFmtId="0" fontId="23" fillId="9" borderId="35" xfId="0" applyFont="1" applyFill="1" applyBorder="1" applyAlignment="1">
      <alignment horizontal="center" vertical="center" wrapText="1"/>
    </xf>
    <xf numFmtId="177" fontId="10" fillId="5" borderId="37" xfId="0" applyNumberFormat="1" applyFont="1" applyFill="1" applyBorder="1" applyAlignment="1">
      <alignment horizontal="center" vertical="center"/>
    </xf>
    <xf numFmtId="177" fontId="10" fillId="7" borderId="37" xfId="0" applyNumberFormat="1" applyFont="1" applyFill="1" applyBorder="1" applyAlignment="1">
      <alignment horizontal="center" vertical="center"/>
    </xf>
    <xf numFmtId="177" fontId="10" fillId="7" borderId="38" xfId="0" applyNumberFormat="1" applyFont="1" applyFill="1" applyBorder="1" applyAlignment="1">
      <alignment horizontal="center" vertical="center"/>
    </xf>
    <xf numFmtId="177" fontId="10" fillId="7" borderId="39" xfId="0" applyNumberFormat="1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 wrapText="1"/>
    </xf>
    <xf numFmtId="0" fontId="23" fillId="8" borderId="87" xfId="0" applyFont="1" applyFill="1" applyBorder="1" applyAlignment="1">
      <alignment horizontal="center" vertical="center" wrapText="1"/>
    </xf>
    <xf numFmtId="177" fontId="23" fillId="8" borderId="35" xfId="0" applyNumberFormat="1" applyFont="1" applyFill="1" applyBorder="1" applyAlignment="1">
      <alignment horizontal="center" vertical="center" wrapText="1"/>
    </xf>
    <xf numFmtId="177" fontId="23" fillId="8" borderId="1" xfId="0" applyNumberFormat="1" applyFont="1" applyFill="1" applyBorder="1" applyAlignment="1">
      <alignment horizontal="center" vertical="center" wrapText="1"/>
    </xf>
    <xf numFmtId="177" fontId="23" fillId="3" borderId="86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177" fontId="23" fillId="4" borderId="35" xfId="0" applyNumberFormat="1" applyFont="1" applyFill="1" applyBorder="1" applyAlignment="1">
      <alignment horizontal="center" vertical="center" wrapText="1"/>
    </xf>
    <xf numFmtId="177" fontId="23" fillId="4" borderId="1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77" fontId="23" fillId="4" borderId="13" xfId="0" applyNumberFormat="1" applyFont="1" applyFill="1" applyBorder="1" applyAlignment="1">
      <alignment horizontal="center" vertical="center" wrapText="1"/>
    </xf>
    <xf numFmtId="0" fontId="23" fillId="4" borderId="35" xfId="0" applyFont="1" applyFill="1" applyBorder="1" applyAlignment="1">
      <alignment horizontal="center" vertical="center" wrapText="1"/>
    </xf>
    <xf numFmtId="0" fontId="23" fillId="8" borderId="35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65" xfId="0" applyFont="1" applyFill="1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 wrapText="1"/>
    </xf>
    <xf numFmtId="0" fontId="23" fillId="9" borderId="13" xfId="0" applyFont="1" applyFill="1" applyBorder="1" applyAlignment="1">
      <alignment horizontal="center" vertical="center" wrapText="1"/>
    </xf>
    <xf numFmtId="177" fontId="4" fillId="0" borderId="29" xfId="0" applyNumberFormat="1" applyFont="1" applyFill="1" applyBorder="1" applyAlignment="1">
      <alignment horizontal="right"/>
    </xf>
    <xf numFmtId="177" fontId="4" fillId="0" borderId="3" xfId="0" applyNumberFormat="1" applyFont="1" applyBorder="1" applyAlignment="1">
      <alignment horizontal="right"/>
    </xf>
    <xf numFmtId="177" fontId="4" fillId="0" borderId="66" xfId="0" applyNumberFormat="1" applyFont="1" applyBorder="1" applyAlignment="1">
      <alignment horizontal="right"/>
    </xf>
    <xf numFmtId="177" fontId="4" fillId="0" borderId="29" xfId="0" applyNumberFormat="1" applyFont="1" applyBorder="1" applyAlignment="1">
      <alignment horizontal="right"/>
    </xf>
    <xf numFmtId="177" fontId="4" fillId="0" borderId="64" xfId="0" applyNumberFormat="1" applyFont="1" applyBorder="1" applyAlignment="1">
      <alignment horizontal="right"/>
    </xf>
    <xf numFmtId="177" fontId="4" fillId="0" borderId="90" xfId="0" applyNumberFormat="1" applyFont="1" applyBorder="1" applyAlignment="1">
      <alignment horizontal="right"/>
    </xf>
    <xf numFmtId="177" fontId="4" fillId="0" borderId="83" xfId="0" applyNumberFormat="1" applyFont="1" applyBorder="1" applyAlignment="1">
      <alignment horizontal="right"/>
    </xf>
    <xf numFmtId="177" fontId="4" fillId="0" borderId="10" xfId="0" applyNumberFormat="1" applyFont="1" applyBorder="1" applyAlignment="1">
      <alignment horizontal="right"/>
    </xf>
    <xf numFmtId="177" fontId="4" fillId="0" borderId="60" xfId="0" applyNumberFormat="1" applyFont="1" applyBorder="1" applyAlignment="1">
      <alignment horizontal="right"/>
    </xf>
    <xf numFmtId="177" fontId="4" fillId="0" borderId="91" xfId="0" applyNumberFormat="1" applyFont="1" applyBorder="1" applyAlignment="1">
      <alignment horizontal="right"/>
    </xf>
    <xf numFmtId="177" fontId="4" fillId="0" borderId="69" xfId="0" applyNumberFormat="1" applyFont="1" applyBorder="1" applyAlignment="1">
      <alignment horizontal="right"/>
    </xf>
    <xf numFmtId="177" fontId="4" fillId="0" borderId="92" xfId="0" applyNumberFormat="1" applyFont="1" applyBorder="1" applyAlignment="1">
      <alignment horizontal="right"/>
    </xf>
    <xf numFmtId="177" fontId="8" fillId="0" borderId="62" xfId="0" applyNumberFormat="1" applyFont="1" applyBorder="1">
      <alignment vertical="center"/>
    </xf>
    <xf numFmtId="177" fontId="8" fillId="0" borderId="60" xfId="0" applyNumberFormat="1" applyFont="1" applyBorder="1">
      <alignment vertical="center"/>
    </xf>
  </cellXfs>
  <cellStyles count="35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보통 2" xfId="32"/>
    <cellStyle name="설명 텍스트 2" xfId="33"/>
    <cellStyle name="셀 확인 2" xfId="34"/>
    <cellStyle name="쉼표 [0]" xfId="1" builtinId="6"/>
    <cellStyle name="쉼표 [0] 2" xfId="2"/>
    <cellStyle name="쉼표 [0] 2 2" xfId="35"/>
    <cellStyle name="쉼표 [0] 3" xfId="36"/>
    <cellStyle name="쉼표 [0] 4" xfId="37"/>
    <cellStyle name="쉼표 [0] 5" xfId="38"/>
    <cellStyle name="쉼표 [0] 6" xfId="4"/>
    <cellStyle name="쉼표 10" xfId="39"/>
    <cellStyle name="쉼표 11" xfId="40"/>
    <cellStyle name="쉼표 12" xfId="41"/>
    <cellStyle name="쉼표 13" xfId="42"/>
    <cellStyle name="쉼표 14" xfId="43"/>
    <cellStyle name="쉼표 15" xfId="44"/>
    <cellStyle name="쉼표 16" xfId="45"/>
    <cellStyle name="쉼표 17" xfId="46"/>
    <cellStyle name="쉼표 18" xfId="47"/>
    <cellStyle name="쉼표 19" xfId="48"/>
    <cellStyle name="쉼표 2" xfId="49"/>
    <cellStyle name="쉼표 20" xfId="50"/>
    <cellStyle name="쉼표 21" xfId="51"/>
    <cellStyle name="쉼표 22" xfId="52"/>
    <cellStyle name="쉼표 23" xfId="53"/>
    <cellStyle name="쉼표 24" xfId="54"/>
    <cellStyle name="쉼표 25" xfId="55"/>
    <cellStyle name="쉼표 26" xfId="56"/>
    <cellStyle name="쉼표 27" xfId="57"/>
    <cellStyle name="쉼표 28" xfId="58"/>
    <cellStyle name="쉼표 29" xfId="59"/>
    <cellStyle name="쉼표 3" xfId="60"/>
    <cellStyle name="쉼표 30" xfId="61"/>
    <cellStyle name="쉼표 31" xfId="62"/>
    <cellStyle name="쉼표 32" xfId="63"/>
    <cellStyle name="쉼표 33" xfId="64"/>
    <cellStyle name="쉼표 34" xfId="65"/>
    <cellStyle name="쉼표 35" xfId="66"/>
    <cellStyle name="쉼표 36" xfId="67"/>
    <cellStyle name="쉼표 37" xfId="68"/>
    <cellStyle name="쉼표 38" xfId="69"/>
    <cellStyle name="쉼표 39" xfId="70"/>
    <cellStyle name="쉼표 4" xfId="71"/>
    <cellStyle name="쉼표 40" xfId="72"/>
    <cellStyle name="쉼표 41" xfId="73"/>
    <cellStyle name="쉼표 42" xfId="74"/>
    <cellStyle name="쉼표 43" xfId="75"/>
    <cellStyle name="쉼표 44" xfId="76"/>
    <cellStyle name="쉼표 45" xfId="77"/>
    <cellStyle name="쉼표 46" xfId="78"/>
    <cellStyle name="쉼표 47" xfId="79"/>
    <cellStyle name="쉼표 48" xfId="80"/>
    <cellStyle name="쉼표 49" xfId="81"/>
    <cellStyle name="쉼표 5" xfId="82"/>
    <cellStyle name="쉼표 50" xfId="83"/>
    <cellStyle name="쉼표 51" xfId="84"/>
    <cellStyle name="쉼표 52" xfId="85"/>
    <cellStyle name="쉼표 53" xfId="86"/>
    <cellStyle name="쉼표 54" xfId="87"/>
    <cellStyle name="쉼표 55" xfId="88"/>
    <cellStyle name="쉼표 56" xfId="89"/>
    <cellStyle name="쉼표 57" xfId="90"/>
    <cellStyle name="쉼표 58" xfId="91"/>
    <cellStyle name="쉼표 59" xfId="92"/>
    <cellStyle name="쉼표 6" xfId="93"/>
    <cellStyle name="쉼표 60" xfId="94"/>
    <cellStyle name="쉼표 61" xfId="95"/>
    <cellStyle name="쉼표 62" xfId="96"/>
    <cellStyle name="쉼표 63" xfId="97"/>
    <cellStyle name="쉼표 64" xfId="98"/>
    <cellStyle name="쉼표 65" xfId="99"/>
    <cellStyle name="쉼표 66" xfId="100"/>
    <cellStyle name="쉼표 67" xfId="101"/>
    <cellStyle name="쉼표 68" xfId="102"/>
    <cellStyle name="쉼표 69" xfId="103"/>
    <cellStyle name="쉼표 7" xfId="104"/>
    <cellStyle name="쉼표 70" xfId="105"/>
    <cellStyle name="쉼표 71" xfId="106"/>
    <cellStyle name="쉼표 72" xfId="107"/>
    <cellStyle name="쉼표 73" xfId="108"/>
    <cellStyle name="쉼표 74" xfId="109"/>
    <cellStyle name="쉼표 75" xfId="110"/>
    <cellStyle name="쉼표 76" xfId="111"/>
    <cellStyle name="쉼표 77" xfId="112"/>
    <cellStyle name="쉼표 78" xfId="113"/>
    <cellStyle name="쉼표 79" xfId="114"/>
    <cellStyle name="쉼표 8" xfId="115"/>
    <cellStyle name="쉼표 80" xfId="116"/>
    <cellStyle name="쉼표 81" xfId="117"/>
    <cellStyle name="쉼표 82" xfId="118"/>
    <cellStyle name="쉼표 83" xfId="119"/>
    <cellStyle name="쉼표 84" xfId="120"/>
    <cellStyle name="쉼표 85" xfId="121"/>
    <cellStyle name="쉼표 9" xfId="122"/>
    <cellStyle name="연결된 셀 2" xfId="123"/>
    <cellStyle name="요약 2" xfId="124"/>
    <cellStyle name="입력 2" xfId="125"/>
    <cellStyle name="제목 1 2" xfId="126"/>
    <cellStyle name="제목 2 2" xfId="127"/>
    <cellStyle name="제목 3 2" xfId="128"/>
    <cellStyle name="제목 4 2" xfId="129"/>
    <cellStyle name="제목 5" xfId="130"/>
    <cellStyle name="좋음 2" xfId="131"/>
    <cellStyle name="출력 2" xfId="132"/>
    <cellStyle name="표준" xfId="0" builtinId="0"/>
    <cellStyle name="표준 10" xfId="133"/>
    <cellStyle name="표준 100" xfId="134"/>
    <cellStyle name="표준 101" xfId="135"/>
    <cellStyle name="표준 102" xfId="136"/>
    <cellStyle name="표준 103" xfId="137"/>
    <cellStyle name="표준 104" xfId="138"/>
    <cellStyle name="표준 105" xfId="139"/>
    <cellStyle name="표준 106" xfId="140"/>
    <cellStyle name="표준 107" xfId="141"/>
    <cellStyle name="표준 108" xfId="142"/>
    <cellStyle name="표준 109" xfId="143"/>
    <cellStyle name="표준 11" xfId="144"/>
    <cellStyle name="표준 110" xfId="145"/>
    <cellStyle name="표준 111" xfId="146"/>
    <cellStyle name="표준 112" xfId="147"/>
    <cellStyle name="표준 113" xfId="148"/>
    <cellStyle name="표준 114" xfId="149"/>
    <cellStyle name="표준 115" xfId="150"/>
    <cellStyle name="표준 116" xfId="151"/>
    <cellStyle name="표준 117" xfId="152"/>
    <cellStyle name="표준 118" xfId="153"/>
    <cellStyle name="표준 119" xfId="154"/>
    <cellStyle name="표준 12" xfId="155"/>
    <cellStyle name="표준 120" xfId="156"/>
    <cellStyle name="표준 121" xfId="157"/>
    <cellStyle name="표준 122" xfId="158"/>
    <cellStyle name="표준 123" xfId="159"/>
    <cellStyle name="표준 124" xfId="160"/>
    <cellStyle name="표준 125" xfId="161"/>
    <cellStyle name="표준 126" xfId="162"/>
    <cellStyle name="표준 127" xfId="163"/>
    <cellStyle name="표준 128" xfId="164"/>
    <cellStyle name="표준 129" xfId="165"/>
    <cellStyle name="표준 13" xfId="166"/>
    <cellStyle name="표준 130" xfId="167"/>
    <cellStyle name="표준 131" xfId="168"/>
    <cellStyle name="표준 132" xfId="169"/>
    <cellStyle name="표준 133" xfId="170"/>
    <cellStyle name="표준 134" xfId="171"/>
    <cellStyle name="표준 135" xfId="172"/>
    <cellStyle name="표준 136" xfId="173"/>
    <cellStyle name="표준 137" xfId="174"/>
    <cellStyle name="표준 138" xfId="175"/>
    <cellStyle name="표준 139" xfId="176"/>
    <cellStyle name="표준 14" xfId="177"/>
    <cellStyle name="표준 140" xfId="178"/>
    <cellStyle name="표준 141" xfId="179"/>
    <cellStyle name="표준 142" xfId="180"/>
    <cellStyle name="표준 143" xfId="181"/>
    <cellStyle name="표준 144" xfId="182"/>
    <cellStyle name="표준 145" xfId="183"/>
    <cellStyle name="표준 146" xfId="184"/>
    <cellStyle name="표준 147" xfId="185"/>
    <cellStyle name="표준 148" xfId="186"/>
    <cellStyle name="표준 149" xfId="187"/>
    <cellStyle name="표준 15" xfId="188"/>
    <cellStyle name="표준 150" xfId="189"/>
    <cellStyle name="표준 151" xfId="190"/>
    <cellStyle name="표준 152" xfId="191"/>
    <cellStyle name="표준 153" xfId="192"/>
    <cellStyle name="표준 154" xfId="193"/>
    <cellStyle name="표준 155" xfId="194"/>
    <cellStyle name="표준 156" xfId="195"/>
    <cellStyle name="표준 157" xfId="196"/>
    <cellStyle name="표준 16" xfId="197"/>
    <cellStyle name="표준 17" xfId="198"/>
    <cellStyle name="표준 18" xfId="199"/>
    <cellStyle name="표준 19" xfId="200"/>
    <cellStyle name="표준 2" xfId="3"/>
    <cellStyle name="표준 2 2" xfId="201"/>
    <cellStyle name="표준 2 3" xfId="202"/>
    <cellStyle name="표준 20" xfId="203"/>
    <cellStyle name="표준 21" xfId="204"/>
    <cellStyle name="표준 22" xfId="205"/>
    <cellStyle name="표준 23" xfId="206"/>
    <cellStyle name="표준 24" xfId="207"/>
    <cellStyle name="표준 25" xfId="208"/>
    <cellStyle name="표준 26" xfId="209"/>
    <cellStyle name="표준 27" xfId="210"/>
    <cellStyle name="표준 28" xfId="211"/>
    <cellStyle name="표준 29" xfId="212"/>
    <cellStyle name="표준 3" xfId="213"/>
    <cellStyle name="표준 3 10" xfId="214"/>
    <cellStyle name="표준 3 11" xfId="215"/>
    <cellStyle name="표준 3 12" xfId="216"/>
    <cellStyle name="표준 3 13" xfId="217"/>
    <cellStyle name="표준 3 14" xfId="218"/>
    <cellStyle name="표준 3 15" xfId="219"/>
    <cellStyle name="표준 3 16" xfId="220"/>
    <cellStyle name="표준 3 17" xfId="221"/>
    <cellStyle name="표준 3 18" xfId="222"/>
    <cellStyle name="표준 3 19" xfId="223"/>
    <cellStyle name="표준 3 2" xfId="224"/>
    <cellStyle name="표준 3 20" xfId="225"/>
    <cellStyle name="표준 3 21" xfId="226"/>
    <cellStyle name="표준 3 22" xfId="227"/>
    <cellStyle name="표준 3 23" xfId="228"/>
    <cellStyle name="표준 3 24" xfId="229"/>
    <cellStyle name="표준 3 25" xfId="230"/>
    <cellStyle name="표준 3 26" xfId="231"/>
    <cellStyle name="표준 3 27" xfId="232"/>
    <cellStyle name="표준 3 28" xfId="233"/>
    <cellStyle name="표준 3 29" xfId="234"/>
    <cellStyle name="표준 3 3" xfId="235"/>
    <cellStyle name="표준 3 30" xfId="236"/>
    <cellStyle name="표준 3 31" xfId="237"/>
    <cellStyle name="표준 3 32" xfId="238"/>
    <cellStyle name="표준 3 33" xfId="239"/>
    <cellStyle name="표준 3 34" xfId="240"/>
    <cellStyle name="표준 3 35" xfId="241"/>
    <cellStyle name="표준 3 36" xfId="242"/>
    <cellStyle name="표준 3 37" xfId="243"/>
    <cellStyle name="표준 3 38" xfId="244"/>
    <cellStyle name="표준 3 39" xfId="245"/>
    <cellStyle name="표준 3 4" xfId="246"/>
    <cellStyle name="표준 3 40" xfId="247"/>
    <cellStyle name="표준 3 41" xfId="248"/>
    <cellStyle name="표준 3 42" xfId="249"/>
    <cellStyle name="표준 3 43" xfId="250"/>
    <cellStyle name="표준 3 44" xfId="251"/>
    <cellStyle name="표준 3 45" xfId="252"/>
    <cellStyle name="표준 3 46" xfId="253"/>
    <cellStyle name="표준 3 47" xfId="254"/>
    <cellStyle name="표준 3 48" xfId="255"/>
    <cellStyle name="표준 3 49" xfId="256"/>
    <cellStyle name="표준 3 5" xfId="257"/>
    <cellStyle name="표준 3 50" xfId="258"/>
    <cellStyle name="표준 3 51" xfId="259"/>
    <cellStyle name="표준 3 52" xfId="260"/>
    <cellStyle name="표준 3 53" xfId="261"/>
    <cellStyle name="표준 3 6" xfId="262"/>
    <cellStyle name="표준 3 7" xfId="263"/>
    <cellStyle name="표준 3 8" xfId="264"/>
    <cellStyle name="표준 3 9" xfId="265"/>
    <cellStyle name="표준 30" xfId="266"/>
    <cellStyle name="표준 31" xfId="267"/>
    <cellStyle name="표준 32" xfId="268"/>
    <cellStyle name="표준 33" xfId="269"/>
    <cellStyle name="표준 34" xfId="270"/>
    <cellStyle name="표준 35" xfId="271"/>
    <cellStyle name="표준 36" xfId="272"/>
    <cellStyle name="표준 37" xfId="273"/>
    <cellStyle name="표준 38" xfId="274"/>
    <cellStyle name="표준 39" xfId="275"/>
    <cellStyle name="표준 4" xfId="276"/>
    <cellStyle name="표준 4 2" xfId="277"/>
    <cellStyle name="표준 4 3" xfId="278"/>
    <cellStyle name="표준 4 4" xfId="279"/>
    <cellStyle name="표준 4 5" xfId="280"/>
    <cellStyle name="표준 4 6" xfId="281"/>
    <cellStyle name="표준 4 7" xfId="282"/>
    <cellStyle name="표준 4 8" xfId="283"/>
    <cellStyle name="표준 4 9" xfId="284"/>
    <cellStyle name="표준 40" xfId="285"/>
    <cellStyle name="표준 41" xfId="286"/>
    <cellStyle name="표준 42" xfId="287"/>
    <cellStyle name="표준 43" xfId="288"/>
    <cellStyle name="표준 44" xfId="289"/>
    <cellStyle name="표준 45" xfId="290"/>
    <cellStyle name="표준 46" xfId="291"/>
    <cellStyle name="표준 47" xfId="292"/>
    <cellStyle name="표준 48" xfId="293"/>
    <cellStyle name="표준 49" xfId="294"/>
    <cellStyle name="표준 5" xfId="295"/>
    <cellStyle name="표준 50" xfId="296"/>
    <cellStyle name="표준 51" xfId="297"/>
    <cellStyle name="표준 52" xfId="298"/>
    <cellStyle name="표준 53" xfId="299"/>
    <cellStyle name="표준 54" xfId="300"/>
    <cellStyle name="표준 55" xfId="301"/>
    <cellStyle name="표준 56" xfId="302"/>
    <cellStyle name="표준 57" xfId="303"/>
    <cellStyle name="표준 58" xfId="304"/>
    <cellStyle name="표준 59" xfId="305"/>
    <cellStyle name="표준 6" xfId="306"/>
    <cellStyle name="표준 6 2" xfId="307"/>
    <cellStyle name="표준 6 3" xfId="308"/>
    <cellStyle name="표준 6 4" xfId="309"/>
    <cellStyle name="표준 6 5" xfId="310"/>
    <cellStyle name="표준 6 6" xfId="311"/>
    <cellStyle name="표준 6 7" xfId="312"/>
    <cellStyle name="표준 6 8" xfId="313"/>
    <cellStyle name="표준 6 9" xfId="314"/>
    <cellStyle name="표준 60" xfId="315"/>
    <cellStyle name="표준 61" xfId="316"/>
    <cellStyle name="표준 62" xfId="317"/>
    <cellStyle name="표준 63" xfId="318"/>
    <cellStyle name="표준 64" xfId="319"/>
    <cellStyle name="표준 65" xfId="320"/>
    <cellStyle name="표준 66" xfId="321"/>
    <cellStyle name="표준 67" xfId="322"/>
    <cellStyle name="표준 68" xfId="323"/>
    <cellStyle name="표준 69" xfId="324"/>
    <cellStyle name="표준 7" xfId="325"/>
    <cellStyle name="표준 70" xfId="326"/>
    <cellStyle name="표준 71" xfId="327"/>
    <cellStyle name="표준 72" xfId="328"/>
    <cellStyle name="표준 73" xfId="329"/>
    <cellStyle name="표준 74" xfId="330"/>
    <cellStyle name="표준 75" xfId="331"/>
    <cellStyle name="표준 76" xfId="332"/>
    <cellStyle name="표준 77" xfId="333"/>
    <cellStyle name="표준 78" xfId="334"/>
    <cellStyle name="표준 79" xfId="335"/>
    <cellStyle name="표준 8" xfId="336"/>
    <cellStyle name="표준 80" xfId="337"/>
    <cellStyle name="표준 81" xfId="338"/>
    <cellStyle name="표준 82" xfId="339"/>
    <cellStyle name="표준 83" xfId="340"/>
    <cellStyle name="표준 84" xfId="341"/>
    <cellStyle name="표준 85" xfId="342"/>
    <cellStyle name="표준 86" xfId="343"/>
    <cellStyle name="표준 87" xfId="344"/>
    <cellStyle name="표준 88" xfId="345"/>
    <cellStyle name="표준 89" xfId="346"/>
    <cellStyle name="표준 9" xfId="347"/>
    <cellStyle name="표준 90" xfId="348"/>
    <cellStyle name="표준 91" xfId="349"/>
    <cellStyle name="표준 92" xfId="350"/>
    <cellStyle name="표준 93" xfId="351"/>
    <cellStyle name="표준 94" xfId="352"/>
    <cellStyle name="표준 95" xfId="353"/>
    <cellStyle name="표준 96" xfId="354"/>
    <cellStyle name="표준 97" xfId="355"/>
    <cellStyle name="표준 98" xfId="356"/>
    <cellStyle name="표준 99" xfId="357"/>
  </cellStyles>
  <dxfs count="0"/>
  <tableStyles count="0" defaultTableStyle="TableStyleMedium9" defaultPivotStyle="PivotStyleLight16"/>
  <colors>
    <mruColors>
      <color rgb="FF0000FF"/>
      <color rgb="FF733924"/>
      <color rgb="FFBF6F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249964490657754"/>
          <c:y val="0.14149493975350311"/>
          <c:w val="0.82049934380863365"/>
          <c:h val="0.71941722492982241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'학생수_설립별(1965-2025)'!$B$3:$C$3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AF-46E5-85F8-89C3CBF4F285}"/>
                </c:ext>
              </c:extLst>
            </c:dLbl>
            <c:dLbl>
              <c:idx val="5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87E-4FF2-A88E-F1567A6FF1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'학생수_설립별(1965-2025)'!$B$5:$B$65</c:f>
              <c:numCache>
                <c:formatCode>#,##0_ </c:formatCode>
                <c:ptCount val="61"/>
                <c:pt idx="0">
                  <c:v>105643</c:v>
                </c:pt>
                <c:pt idx="1">
                  <c:v>131354</c:v>
                </c:pt>
                <c:pt idx="2">
                  <c:v>124029</c:v>
                </c:pt>
                <c:pt idx="3">
                  <c:v>123659</c:v>
                </c:pt>
                <c:pt idx="4">
                  <c:v>132930</c:v>
                </c:pt>
                <c:pt idx="5">
                  <c:v>146414</c:v>
                </c:pt>
                <c:pt idx="6">
                  <c:v>155369</c:v>
                </c:pt>
                <c:pt idx="7">
                  <c:v>163932</c:v>
                </c:pt>
                <c:pt idx="8">
                  <c:v>178050</c:v>
                </c:pt>
                <c:pt idx="9">
                  <c:v>192308</c:v>
                </c:pt>
                <c:pt idx="10">
                  <c:v>208986</c:v>
                </c:pt>
                <c:pt idx="11">
                  <c:v>229811</c:v>
                </c:pt>
                <c:pt idx="12">
                  <c:v>251329</c:v>
                </c:pt>
                <c:pt idx="13">
                  <c:v>277783</c:v>
                </c:pt>
                <c:pt idx="14">
                  <c:v>330345</c:v>
                </c:pt>
                <c:pt idx="15">
                  <c:v>402979</c:v>
                </c:pt>
                <c:pt idx="16">
                  <c:v>535876</c:v>
                </c:pt>
                <c:pt idx="17">
                  <c:v>661125</c:v>
                </c:pt>
                <c:pt idx="18">
                  <c:v>772907</c:v>
                </c:pt>
                <c:pt idx="19">
                  <c:v>870170</c:v>
                </c:pt>
                <c:pt idx="20">
                  <c:v>931884</c:v>
                </c:pt>
                <c:pt idx="21">
                  <c:v>971127</c:v>
                </c:pt>
                <c:pt idx="22">
                  <c:v>989503</c:v>
                </c:pt>
                <c:pt idx="23">
                  <c:v>1003648</c:v>
                </c:pt>
                <c:pt idx="24">
                  <c:v>1020771</c:v>
                </c:pt>
                <c:pt idx="25">
                  <c:v>1040166</c:v>
                </c:pt>
                <c:pt idx="26">
                  <c:v>1052140</c:v>
                </c:pt>
                <c:pt idx="27">
                  <c:v>1070169</c:v>
                </c:pt>
                <c:pt idx="28">
                  <c:v>1092464</c:v>
                </c:pt>
                <c:pt idx="29">
                  <c:v>1132437</c:v>
                </c:pt>
                <c:pt idx="30">
                  <c:v>1187735</c:v>
                </c:pt>
                <c:pt idx="31">
                  <c:v>1266876</c:v>
                </c:pt>
                <c:pt idx="32">
                  <c:v>1368461</c:v>
                </c:pt>
                <c:pt idx="33">
                  <c:v>1477715</c:v>
                </c:pt>
                <c:pt idx="34">
                  <c:v>1587667</c:v>
                </c:pt>
                <c:pt idx="35">
                  <c:v>1665398</c:v>
                </c:pt>
                <c:pt idx="36">
                  <c:v>1729638</c:v>
                </c:pt>
                <c:pt idx="37">
                  <c:v>1771738</c:v>
                </c:pt>
                <c:pt idx="38">
                  <c:v>1808539</c:v>
                </c:pt>
                <c:pt idx="39">
                  <c:v>1836649</c:v>
                </c:pt>
                <c:pt idx="40">
                  <c:v>1859639</c:v>
                </c:pt>
                <c:pt idx="41">
                  <c:v>1888436</c:v>
                </c:pt>
                <c:pt idx="42">
                  <c:v>1919504</c:v>
                </c:pt>
                <c:pt idx="43">
                  <c:v>1943437</c:v>
                </c:pt>
                <c:pt idx="44">
                  <c:v>1984043</c:v>
                </c:pt>
                <c:pt idx="45">
                  <c:v>2028841</c:v>
                </c:pt>
                <c:pt idx="46">
                  <c:v>2065451</c:v>
                </c:pt>
                <c:pt idx="47">
                  <c:v>2103958</c:v>
                </c:pt>
                <c:pt idx="48">
                  <c:v>2120296</c:v>
                </c:pt>
                <c:pt idx="49" formatCode="_(* #,##0_);_(* \(#,##0\);_(* &quot;-&quot;_);_(@_)">
                  <c:v>2130046</c:v>
                </c:pt>
                <c:pt idx="50" formatCode="_(* #,##0_);_(* \(#,##0\);_(* &quot;-&quot;_);_(@_)">
                  <c:v>2113293</c:v>
                </c:pt>
                <c:pt idx="51" formatCode="_(* #,##0_);_(* \(#,##0\);_(* &quot;-&quot;_);_(@_)">
                  <c:v>2084807</c:v>
                </c:pt>
                <c:pt idx="52" formatCode="_(* #,##0_);_(* \(#,##0\);_(* &quot;-&quot;_);_(@_)">
                  <c:v>2050619</c:v>
                </c:pt>
                <c:pt idx="53" formatCode="_(* #,##0_);_(* \(#,##0\);_(* &quot;-&quot;_);_(@_)">
                  <c:v>2030033</c:v>
                </c:pt>
                <c:pt idx="54" formatCode="_(* #,##0_);_(* \(#,##0\);_(* &quot;-&quot;_);_(@_)">
                  <c:v>2001643</c:v>
                </c:pt>
                <c:pt idx="55" formatCode="_(* #,##0_);_(* \(#,##0\);_(* &quot;-&quot;_);_(@_)">
                  <c:v>1981003</c:v>
                </c:pt>
                <c:pt idx="56" formatCode="_(* #,##0_);_(* \(#,##0\);_(* &quot;-&quot;_);_(@_)">
                  <c:v>1938254</c:v>
                </c:pt>
                <c:pt idx="57" formatCode="_(* #,##0_);_(* \(#,##0\);_(* &quot;-&quot;_);_(@_)">
                  <c:v>1888699</c:v>
                </c:pt>
                <c:pt idx="58" formatCode="_(* #,##0_);_(* \(#,##0\);_(* &quot;-&quot;_);_(@_)">
                  <c:v>1855374</c:v>
                </c:pt>
                <c:pt idx="59" formatCode="_(* #,##0_);_(* \(#,##0\);_(* &quot;-&quot;_);_(@_)">
                  <c:v>1836625</c:v>
                </c:pt>
                <c:pt idx="60" formatCode="_(* #,##0_);_(* \(#,##0\);_(* &quot;-&quot;_);_(@_)">
                  <c:v>1837620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F-46E5-85F8-89C3CBF4F285}"/>
            </c:ext>
          </c:extLst>
        </c:ser>
        <c:ser>
          <c:idx val="1"/>
          <c:order val="1"/>
          <c:tx>
            <c:strRef>
              <c:f>'학생수_설립별(1965-2025)'!$D$3:$E$3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'학생수_설립별(1965-2025)'!$D$5:$D$65</c:f>
              <c:numCache>
                <c:formatCode>#,##0_);[Red]\(#,##0\)</c:formatCode>
                <c:ptCount val="61"/>
                <c:pt idx="0">
                  <c:v>24919</c:v>
                </c:pt>
                <c:pt idx="1">
                  <c:v>24586</c:v>
                </c:pt>
                <c:pt idx="2">
                  <c:v>25543</c:v>
                </c:pt>
                <c:pt idx="3">
                  <c:v>27823</c:v>
                </c:pt>
                <c:pt idx="4">
                  <c:v>31623</c:v>
                </c:pt>
                <c:pt idx="5">
                  <c:v>35393</c:v>
                </c:pt>
                <c:pt idx="6">
                  <c:v>39115</c:v>
                </c:pt>
                <c:pt idx="7">
                  <c:v>42834</c:v>
                </c:pt>
                <c:pt idx="8">
                  <c:v>47191</c:v>
                </c:pt>
                <c:pt idx="9">
                  <c:v>51458</c:v>
                </c:pt>
                <c:pt idx="10">
                  <c:v>56270</c:v>
                </c:pt>
                <c:pt idx="11">
                  <c:v>61945</c:v>
                </c:pt>
                <c:pt idx="12">
                  <c:v>68821</c:v>
                </c:pt>
                <c:pt idx="13">
                  <c:v>77805</c:v>
                </c:pt>
                <c:pt idx="14">
                  <c:v>92949</c:v>
                </c:pt>
                <c:pt idx="15" formatCode="#,##0_ ">
                  <c:v>112502</c:v>
                </c:pt>
                <c:pt idx="16" formatCode="#,##0_ ">
                  <c:v>143370</c:v>
                </c:pt>
                <c:pt idx="17" formatCode="#,##0_ ">
                  <c:v>175107</c:v>
                </c:pt>
                <c:pt idx="18" formatCode="#,##0_ ">
                  <c:v>202462</c:v>
                </c:pt>
                <c:pt idx="19" formatCode="#,##0_ ">
                  <c:v>226443</c:v>
                </c:pt>
                <c:pt idx="20" formatCode="#,##0_ ">
                  <c:v>238343</c:v>
                </c:pt>
                <c:pt idx="21" formatCode="#,##0_ ">
                  <c:v>241611</c:v>
                </c:pt>
                <c:pt idx="22" formatCode="#,##0_ ">
                  <c:v>240355</c:v>
                </c:pt>
                <c:pt idx="23" formatCode="#,##0_ ">
                  <c:v>240130</c:v>
                </c:pt>
                <c:pt idx="24" formatCode="#,##0_ ">
                  <c:v>241341</c:v>
                </c:pt>
                <c:pt idx="25" formatCode="#,##0_ ">
                  <c:v>249026</c:v>
                </c:pt>
                <c:pt idx="26" formatCode="#,##0_ ">
                  <c:v>251182</c:v>
                </c:pt>
                <c:pt idx="27" formatCode="#,##0_ ">
                  <c:v>255060</c:v>
                </c:pt>
                <c:pt idx="28" formatCode="#,##0_ ">
                  <c:v>260508</c:v>
                </c:pt>
                <c:pt idx="29" formatCode="#,##0_ ">
                  <c:v>270119</c:v>
                </c:pt>
                <c:pt idx="30" formatCode="#,##0_ ">
                  <c:v>280183</c:v>
                </c:pt>
                <c:pt idx="31" formatCode="#,##0_ ">
                  <c:v>291771</c:v>
                </c:pt>
                <c:pt idx="32" formatCode="#,##0_ ">
                  <c:v>317212</c:v>
                </c:pt>
                <c:pt idx="33" formatCode="#,##0_ ">
                  <c:v>329652</c:v>
                </c:pt>
                <c:pt idx="34" formatCode="#,##0_ ">
                  <c:v>341901</c:v>
                </c:pt>
                <c:pt idx="35" formatCode="#,##0_ ">
                  <c:v>352733</c:v>
                </c:pt>
                <c:pt idx="36" formatCode="#,##0_ ">
                  <c:v>361678</c:v>
                </c:pt>
                <c:pt idx="37" formatCode="#,##0_ ">
                  <c:v>366900</c:v>
                </c:pt>
                <c:pt idx="38" formatCode="#,##0_ ">
                  <c:v>372605</c:v>
                </c:pt>
                <c:pt idx="39" formatCode="#,##0_ ">
                  <c:v>376413</c:v>
                </c:pt>
                <c:pt idx="40" formatCode="#,##0_ ">
                  <c:v>379254</c:v>
                </c:pt>
                <c:pt idx="41" formatCode="#,##0_ ">
                  <c:v>383267</c:v>
                </c:pt>
                <c:pt idx="42" formatCode="#,##0_ ">
                  <c:v>386149</c:v>
                </c:pt>
                <c:pt idx="43" formatCode="#,##0_ ">
                  <c:v>388767</c:v>
                </c:pt>
                <c:pt idx="44" formatCode="#,##0_ ">
                  <c:v>397244</c:v>
                </c:pt>
                <c:pt idx="45" formatCode="#,##0_ ">
                  <c:v>402955</c:v>
                </c:pt>
                <c:pt idx="46" formatCode="#,##0_ ">
                  <c:v>412923</c:v>
                </c:pt>
                <c:pt idx="47" formatCode="#,##0_ ">
                  <c:v>427232</c:v>
                </c:pt>
                <c:pt idx="48" formatCode="#,##0_ ">
                  <c:v>458081</c:v>
                </c:pt>
                <c:pt idx="49" formatCode="_(* #,##0_);_(* \(#,##0\);_(* &quot;-&quot;_);_(@_)">
                  <c:v>467416</c:v>
                </c:pt>
                <c:pt idx="50" formatCode="_(* #,##0_);_(* \(#,##0\);_(* &quot;-&quot;_);_(@_)">
                  <c:v>471465</c:v>
                </c:pt>
                <c:pt idx="51" formatCode="_(* #,##0_);_(* \(#,##0\);_(* &quot;-&quot;_);_(@_)">
                  <c:v>467761</c:v>
                </c:pt>
                <c:pt idx="52" formatCode="_(* #,##0_);_(* \(#,##0\);_(* &quot;-&quot;_);_(@_)">
                  <c:v>461952</c:v>
                </c:pt>
                <c:pt idx="53" formatCode="_(* #,##0_);_(* \(#,##0\);_(* &quot;-&quot;_);_(@_)">
                  <c:v>458987</c:v>
                </c:pt>
                <c:pt idx="54" formatCode="_(* #,##0_);_(* \(#,##0\);_(* &quot;-&quot;_);_(@_)">
                  <c:v>449316</c:v>
                </c:pt>
                <c:pt idx="55" formatCode="_(* #,##0_);_(* \(#,##0\);_(* &quot;-&quot;_);_(@_)">
                  <c:v>442114</c:v>
                </c:pt>
                <c:pt idx="56" formatCode="_(* #,##0_);_(* \(#,##0\);_(* &quot;-&quot;_);_(@_)">
                  <c:v>430323</c:v>
                </c:pt>
                <c:pt idx="57" formatCode="_(* #,##0_);_(* \(#,##0\);_(* &quot;-&quot;_);_(@_)">
                  <c:v>419861</c:v>
                </c:pt>
                <c:pt idx="58" formatCode="_(* #,##0_);_(* \(#,##0\);_(* &quot;-&quot;_);_(@_)">
                  <c:v>415176</c:v>
                </c:pt>
                <c:pt idx="59" formatCode="_(* #,##0_);_(* \(#,##0\);_(* &quot;-&quot;_);_(@_)">
                  <c:v>413137</c:v>
                </c:pt>
                <c:pt idx="60" formatCode="_(* #,##0_);_(* \(#,##0\);_(* &quot;-&quot;_);_(@_)">
                  <c:v>413103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AF-46E5-85F8-89C3CBF4F285}"/>
            </c:ext>
          </c:extLst>
        </c:ser>
        <c:ser>
          <c:idx val="2"/>
          <c:order val="2"/>
          <c:tx>
            <c:strRef>
              <c:f>'학생수_설립별(1965-2025)'!$F$3:$G$3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151515151515181E-2"/>
                  <c:y val="-3.2958899528140698E-2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'학생수_설립별(1965-2025)'!$F$5:$F$65</c:f>
              <c:numCache>
                <c:formatCode>#,##0_);[Red]\(#,##0\)</c:formatCode>
                <c:ptCount val="61"/>
                <c:pt idx="0">
                  <c:v>1045</c:v>
                </c:pt>
                <c:pt idx="1">
                  <c:v>1367</c:v>
                </c:pt>
                <c:pt idx="2">
                  <c:v>1350</c:v>
                </c:pt>
                <c:pt idx="3">
                  <c:v>483</c:v>
                </c:pt>
                <c:pt idx="4">
                  <c:v>642</c:v>
                </c:pt>
                <c:pt idx="5">
                  <c:v>645</c:v>
                </c:pt>
                <c:pt idx="6">
                  <c:v>606</c:v>
                </c:pt>
                <c:pt idx="7">
                  <c:v>614</c:v>
                </c:pt>
                <c:pt idx="8">
                  <c:v>621</c:v>
                </c:pt>
                <c:pt idx="9">
                  <c:v>602</c:v>
                </c:pt>
                <c:pt idx="10">
                  <c:v>560</c:v>
                </c:pt>
                <c:pt idx="11">
                  <c:v>907</c:v>
                </c:pt>
                <c:pt idx="12">
                  <c:v>1145</c:v>
                </c:pt>
                <c:pt idx="13">
                  <c:v>1396</c:v>
                </c:pt>
                <c:pt idx="14">
                  <c:v>1765</c:v>
                </c:pt>
                <c:pt idx="15" formatCode="#,##0_ ">
                  <c:v>2184</c:v>
                </c:pt>
                <c:pt idx="16" formatCode="#,##0_ ">
                  <c:v>2994</c:v>
                </c:pt>
                <c:pt idx="17" formatCode="#,##0_ ">
                  <c:v>3732</c:v>
                </c:pt>
                <c:pt idx="18" formatCode="#,##0_ ">
                  <c:v>4280</c:v>
                </c:pt>
                <c:pt idx="19" formatCode="#,##0_ ">
                  <c:v>4713</c:v>
                </c:pt>
                <c:pt idx="20" formatCode="#,##0_ ">
                  <c:v>5035</c:v>
                </c:pt>
                <c:pt idx="21" formatCode="#,##0_ ">
                  <c:v>5165</c:v>
                </c:pt>
                <c:pt idx="22" formatCode="#,##0_ ">
                  <c:v>5191</c:v>
                </c:pt>
                <c:pt idx="23" formatCode="#,##0_ ">
                  <c:v>5353</c:v>
                </c:pt>
                <c:pt idx="24" formatCode="#,##0_ ">
                  <c:v>5527</c:v>
                </c:pt>
                <c:pt idx="25" formatCode="#,##0_ ">
                  <c:v>5722</c:v>
                </c:pt>
                <c:pt idx="26" formatCode="#,##0_ ">
                  <c:v>5891</c:v>
                </c:pt>
                <c:pt idx="27" formatCode="#,##0_ ">
                  <c:v>6109</c:v>
                </c:pt>
                <c:pt idx="28" formatCode="#,##0_ ">
                  <c:v>6424</c:v>
                </c:pt>
                <c:pt idx="29" formatCode="#,##0_ ">
                  <c:v>15296</c:v>
                </c:pt>
                <c:pt idx="30" formatCode="#,##0_ ">
                  <c:v>15758</c:v>
                </c:pt>
                <c:pt idx="31" formatCode="#,##0_ ">
                  <c:v>16542</c:v>
                </c:pt>
                <c:pt idx="32" formatCode="#,##0_ ">
                  <c:v>17216</c:v>
                </c:pt>
                <c:pt idx="33" formatCode="#,##0_ ">
                  <c:v>18399</c:v>
                </c:pt>
                <c:pt idx="34" formatCode="#,##0_ ">
                  <c:v>19514</c:v>
                </c:pt>
                <c:pt idx="35" formatCode="#,##0_ ">
                  <c:v>19345</c:v>
                </c:pt>
                <c:pt idx="36" formatCode="#,##0_ ">
                  <c:v>20115</c:v>
                </c:pt>
                <c:pt idx="37" formatCode="#,##0_ ">
                  <c:v>20399</c:v>
                </c:pt>
                <c:pt idx="38" formatCode="#,##0_ ">
                  <c:v>20565</c:v>
                </c:pt>
                <c:pt idx="39" formatCode="#,##0_ ">
                  <c:v>20939</c:v>
                </c:pt>
                <c:pt idx="40" formatCode="#,##0_ ">
                  <c:v>21414</c:v>
                </c:pt>
                <c:pt idx="41" formatCode="#,##0_ ">
                  <c:v>21989</c:v>
                </c:pt>
                <c:pt idx="42" formatCode="#,##0_ ">
                  <c:v>22312</c:v>
                </c:pt>
                <c:pt idx="43" formatCode="#,##0_ ">
                  <c:v>22908</c:v>
                </c:pt>
                <c:pt idx="44" formatCode="#,##0_ ">
                  <c:v>23700</c:v>
                </c:pt>
                <c:pt idx="45" formatCode="#,##0_ ">
                  <c:v>25218</c:v>
                </c:pt>
                <c:pt idx="46" formatCode="#,##0_ ">
                  <c:v>29023</c:v>
                </c:pt>
                <c:pt idx="47" formatCode="#,##0_ ">
                  <c:v>31939</c:v>
                </c:pt>
                <c:pt idx="48" formatCode="#,##0_ ">
                  <c:v>13287</c:v>
                </c:pt>
                <c:pt idx="49" formatCode="_(* #,##0_);_(* \(#,##0\);_(* &quot;-&quot;_);_(@_)">
                  <c:v>13454</c:v>
                </c:pt>
                <c:pt idx="50" formatCode="_(* #,##0_);_(* \(#,##0\);_(* &quot;-&quot;_);_(@_)">
                  <c:v>13331</c:v>
                </c:pt>
                <c:pt idx="51" formatCode="_(* #,##0_);_(* \(#,##0\);_(* &quot;-&quot;_);_(@_)">
                  <c:v>12974</c:v>
                </c:pt>
                <c:pt idx="52" formatCode="_(* #,##0_);_(* \(#,##0\);_(* &quot;-&quot;_);_(@_)">
                  <c:v>12775</c:v>
                </c:pt>
                <c:pt idx="53" formatCode="_(* #,##0_);_(* \(#,##0\);_(* &quot;-&quot;_);_(@_)">
                  <c:v>12710</c:v>
                </c:pt>
                <c:pt idx="54" formatCode="_(* #,##0_);_(* \(#,##0\);_(* &quot;-&quot;_);_(@_)">
                  <c:v>12621</c:v>
                </c:pt>
                <c:pt idx="55" formatCode="_(* #,##0_);_(* \(#,##0\);_(* &quot;-&quot;_);_(@_)">
                  <c:v>12492</c:v>
                </c:pt>
                <c:pt idx="56" formatCode="_(* #,##0_);_(* \(#,##0\);_(* &quot;-&quot;_);_(@_)">
                  <c:v>12331</c:v>
                </c:pt>
                <c:pt idx="57" formatCode="_(* #,##0_);_(* \(#,##0\);_(* &quot;-&quot;_);_(@_)">
                  <c:v>12035</c:v>
                </c:pt>
                <c:pt idx="58" formatCode="_(* #,##0_);_(* \(#,##0\);_(* &quot;-&quot;_);_(@_)">
                  <c:v>11900</c:v>
                </c:pt>
                <c:pt idx="59" formatCode="_(* #,##0_);_(* \(#,##0\);_(* &quot;-&quot;_);_(@_)">
                  <c:v>11866</c:v>
                </c:pt>
                <c:pt idx="60" formatCode="_(* #,##0_);_(* \(#,##0\);_(* &quot;-&quot;_);_(@_)">
                  <c:v>11801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EAF-46E5-85F8-89C3CBF4F285}"/>
            </c:ext>
          </c:extLst>
        </c:ser>
        <c:ser>
          <c:idx val="3"/>
          <c:order val="3"/>
          <c:tx>
            <c:strRef>
              <c:f>'학생수_설립별(1965-2025)'!$H$3:$I$3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2.0201887642832542E-2"/>
                  <c:y val="-2.7700831024930792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'학생수_설립별(1965-2025)'!$H$5:$H$65</c:f>
              <c:numCache>
                <c:formatCode>#,##0_);[Red]\(#,##0\)</c:formatCode>
                <c:ptCount val="61"/>
                <c:pt idx="0">
                  <c:v>79679</c:v>
                </c:pt>
                <c:pt idx="1">
                  <c:v>105401</c:v>
                </c:pt>
                <c:pt idx="2">
                  <c:v>97136</c:v>
                </c:pt>
                <c:pt idx="3">
                  <c:v>95353</c:v>
                </c:pt>
                <c:pt idx="4">
                  <c:v>100665</c:v>
                </c:pt>
                <c:pt idx="5">
                  <c:v>110376</c:v>
                </c:pt>
                <c:pt idx="6">
                  <c:v>115648</c:v>
                </c:pt>
                <c:pt idx="7">
                  <c:v>120484</c:v>
                </c:pt>
                <c:pt idx="8">
                  <c:v>130238</c:v>
                </c:pt>
                <c:pt idx="9">
                  <c:v>140248</c:v>
                </c:pt>
                <c:pt idx="10">
                  <c:v>152156</c:v>
                </c:pt>
                <c:pt idx="11">
                  <c:v>166959</c:v>
                </c:pt>
                <c:pt idx="12">
                  <c:v>181363</c:v>
                </c:pt>
                <c:pt idx="13">
                  <c:v>198582</c:v>
                </c:pt>
                <c:pt idx="14">
                  <c:v>235631</c:v>
                </c:pt>
                <c:pt idx="15" formatCode="#,##0_ ">
                  <c:v>288293</c:v>
                </c:pt>
                <c:pt idx="16" formatCode="#,##0_ ">
                  <c:v>389512</c:v>
                </c:pt>
                <c:pt idx="17" formatCode="#,##0_ ">
                  <c:v>482286</c:v>
                </c:pt>
                <c:pt idx="18" formatCode="#,##0_ ">
                  <c:v>566165</c:v>
                </c:pt>
                <c:pt idx="19" formatCode="#,##0_ ">
                  <c:v>639014</c:v>
                </c:pt>
                <c:pt idx="20" formatCode="#,##0_ ">
                  <c:v>688506</c:v>
                </c:pt>
                <c:pt idx="21" formatCode="#,##0_ ">
                  <c:v>724351</c:v>
                </c:pt>
                <c:pt idx="22" formatCode="#,##0_ ">
                  <c:v>743957</c:v>
                </c:pt>
                <c:pt idx="23" formatCode="#,##0_ ">
                  <c:v>758165</c:v>
                </c:pt>
                <c:pt idx="24" formatCode="#,##0_ ">
                  <c:v>773903</c:v>
                </c:pt>
                <c:pt idx="25" formatCode="#,##0_ ">
                  <c:v>785418</c:v>
                </c:pt>
                <c:pt idx="26" formatCode="#,##0_ ">
                  <c:v>795067</c:v>
                </c:pt>
                <c:pt idx="27" formatCode="#,##0_ ">
                  <c:v>809000</c:v>
                </c:pt>
                <c:pt idx="28" formatCode="#,##0_ ">
                  <c:v>825532</c:v>
                </c:pt>
                <c:pt idx="29" formatCode="#,##0_ ">
                  <c:v>847022</c:v>
                </c:pt>
                <c:pt idx="30" formatCode="#,##0_ ">
                  <c:v>891794</c:v>
                </c:pt>
                <c:pt idx="31" formatCode="#,##0_ ">
                  <c:v>958563</c:v>
                </c:pt>
                <c:pt idx="32" formatCode="#,##0_ ">
                  <c:v>1034033</c:v>
                </c:pt>
                <c:pt idx="33" formatCode="#,##0_ ">
                  <c:v>1129664</c:v>
                </c:pt>
                <c:pt idx="34" formatCode="#,##0_ ">
                  <c:v>1226252</c:v>
                </c:pt>
                <c:pt idx="35" formatCode="#,##0_ ">
                  <c:v>1293320</c:v>
                </c:pt>
                <c:pt idx="36" formatCode="#,##0_ ">
                  <c:v>1347845</c:v>
                </c:pt>
                <c:pt idx="37" formatCode="#,##0_ ">
                  <c:v>1384439</c:v>
                </c:pt>
                <c:pt idx="38" formatCode="#,##0_ ">
                  <c:v>1415369</c:v>
                </c:pt>
                <c:pt idx="39" formatCode="#,##0_ ">
                  <c:v>1439297</c:v>
                </c:pt>
                <c:pt idx="40" formatCode="#,##0_ ">
                  <c:v>1458971</c:v>
                </c:pt>
                <c:pt idx="41" formatCode="#,##0_ ">
                  <c:v>1483180</c:v>
                </c:pt>
                <c:pt idx="42" formatCode="#,##0_ ">
                  <c:v>1511043</c:v>
                </c:pt>
                <c:pt idx="43" formatCode="#,##0_ ">
                  <c:v>1531762</c:v>
                </c:pt>
                <c:pt idx="44" formatCode="#,##0_ ">
                  <c:v>1563099</c:v>
                </c:pt>
                <c:pt idx="45" formatCode="#,##0_ ">
                  <c:v>1600668</c:v>
                </c:pt>
                <c:pt idx="46" formatCode="#,##0_ ">
                  <c:v>1623505</c:v>
                </c:pt>
                <c:pt idx="47" formatCode="#,##0_ ">
                  <c:v>1644787</c:v>
                </c:pt>
                <c:pt idx="48" formatCode="#,##0_ ">
                  <c:v>1648928</c:v>
                </c:pt>
                <c:pt idx="49" formatCode="_(* #,##0_);_(* \(#,##0\);_(* &quot;-&quot;_);_(@_)">
                  <c:v>1649176</c:v>
                </c:pt>
                <c:pt idx="50" formatCode="_(* #,##0_);_(* \(#,##0\);_(* &quot;-&quot;_);_(@_)">
                  <c:v>1628497</c:v>
                </c:pt>
                <c:pt idx="51" formatCode="_(* #,##0_);_(* \(#,##0\);_(* &quot;-&quot;_);_(@_)">
                  <c:v>1604072</c:v>
                </c:pt>
                <c:pt idx="52" formatCode="_(* #,##0_);_(* \(#,##0\);_(* &quot;-&quot;_);_(@_)">
                  <c:v>1575892</c:v>
                </c:pt>
                <c:pt idx="53" formatCode="_(* #,##0_);_(* \(#,##0\);_(* &quot;-&quot;_);_(@_)">
                  <c:v>1558336</c:v>
                </c:pt>
                <c:pt idx="54" formatCode="_(* #,##0_);_(* \(#,##0\);_(* &quot;-&quot;_);_(@_)">
                  <c:v>1539706</c:v>
                </c:pt>
                <c:pt idx="55" formatCode="_(* #,##0_);_(* \(#,##0\);_(* &quot;-&quot;_);_(@_)">
                  <c:v>1526397</c:v>
                </c:pt>
                <c:pt idx="56" formatCode="_(* #,##0_);_(* \(#,##0\);_(* &quot;-&quot;_);_(@_)">
                  <c:v>1495600</c:v>
                </c:pt>
                <c:pt idx="57" formatCode="_(* #,##0_);_(* \(#,##0\);_(* &quot;-&quot;_);_(@_)">
                  <c:v>1456803</c:v>
                </c:pt>
                <c:pt idx="58" formatCode="_(* #,##0_);_(* \(#,##0\);_(* &quot;-&quot;_);_(@_)">
                  <c:v>1428298</c:v>
                </c:pt>
                <c:pt idx="59" formatCode="_(* #,##0_);_(* \(#,##0\);_(* &quot;-&quot;_);_(@_)">
                  <c:v>1411622</c:v>
                </c:pt>
                <c:pt idx="60" formatCode="_(* #,##0_);_(* \(#,##0\);_(* &quot;-&quot;_);_(@_)">
                  <c:v>1412716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EAF-46E5-85F8-89C3CBF4F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62528"/>
        <c:axId val="205064064"/>
      </c:lineChart>
      <c:catAx>
        <c:axId val="20506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064064"/>
        <c:crosses val="autoZero"/>
        <c:auto val="1"/>
        <c:lblAlgn val="ctr"/>
        <c:lblOffset val="100"/>
        <c:tickLblSkip val="5"/>
        <c:noMultiLvlLbl val="0"/>
      </c:catAx>
      <c:valAx>
        <c:axId val="205064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06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488206908548683"/>
          <c:y val="0.9262557827752177"/>
          <c:w val="0.47845124187428784"/>
          <c:h val="4.732842897302168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4980298348782743E-2"/>
          <c:y val="0.14727718064984729"/>
          <c:w val="0.84919872536457475"/>
          <c:h val="0.70734623923966822"/>
        </c:manualLayout>
      </c:layout>
      <c:lineChart>
        <c:grouping val="standard"/>
        <c:varyColors val="0"/>
        <c:ser>
          <c:idx val="0"/>
          <c:order val="0"/>
          <c:tx>
            <c:strRef>
              <c:f>'계열별 정원 입학 재적학생 졸업자(1965-2025)'!$I$3:$O$3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C8-4D21-975A-B456A18C9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졸업자(1965-2025)'!$L$39:$L$66</c:f>
              <c:numCache>
                <c:formatCode>#,##0_);[Red]\(#,##0\)</c:formatCode>
                <c:ptCount val="28"/>
                <c:pt idx="0">
                  <c:v>223644</c:v>
                </c:pt>
                <c:pt idx="1">
                  <c:v>235064</c:v>
                </c:pt>
                <c:pt idx="2">
                  <c:v>241043</c:v>
                </c:pt>
                <c:pt idx="3">
                  <c:v>248931</c:v>
                </c:pt>
                <c:pt idx="4">
                  <c:v>250110</c:v>
                </c:pt>
                <c:pt idx="5">
                  <c:v>250650</c:v>
                </c:pt>
                <c:pt idx="6">
                  <c:v>251457</c:v>
                </c:pt>
                <c:pt idx="7">
                  <c:v>251466</c:v>
                </c:pt>
                <c:pt idx="8">
                  <c:v>251634</c:v>
                </c:pt>
                <c:pt idx="9">
                  <c:v>253873</c:v>
                </c:pt>
                <c:pt idx="10">
                  <c:v>255230</c:v>
                </c:pt>
                <c:pt idx="11">
                  <c:v>261171</c:v>
                </c:pt>
                <c:pt idx="12">
                  <c:v>267549</c:v>
                </c:pt>
                <c:pt idx="13">
                  <c:v>271931</c:v>
                </c:pt>
                <c:pt idx="14">
                  <c:v>273850</c:v>
                </c:pt>
                <c:pt idx="15">
                  <c:v>273042</c:v>
                </c:pt>
                <c:pt idx="16">
                  <c:v>270855</c:v>
                </c:pt>
                <c:pt idx="17">
                  <c:v>264619</c:v>
                </c:pt>
                <c:pt idx="18">
                  <c:v>256453</c:v>
                </c:pt>
                <c:pt idx="19">
                  <c:v>246666</c:v>
                </c:pt>
                <c:pt idx="20">
                  <c:v>240422</c:v>
                </c:pt>
                <c:pt idx="21">
                  <c:v>233513</c:v>
                </c:pt>
                <c:pt idx="22">
                  <c:v>228668</c:v>
                </c:pt>
                <c:pt idx="23">
                  <c:v>219603</c:v>
                </c:pt>
                <c:pt idx="24">
                  <c:v>208787</c:v>
                </c:pt>
                <c:pt idx="25">
                  <c:v>201363</c:v>
                </c:pt>
                <c:pt idx="26">
                  <c:v>197071</c:v>
                </c:pt>
                <c:pt idx="27">
                  <c:v>184554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C8-4D21-975A-B456A18C9787}"/>
            </c:ext>
          </c:extLst>
        </c:ser>
        <c:ser>
          <c:idx val="1"/>
          <c:order val="1"/>
          <c:tx>
            <c:strRef>
              <c:f>'계열별 정원 입학 재적학생 졸업자(1965-2025)'!$P$3:$V$3</c:f>
              <c:strCache>
                <c:ptCount val="1"/>
                <c:pt idx="0">
                  <c:v>사회계열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졸업자(1965-2025)'!$S$39:$S$66</c:f>
              <c:numCache>
                <c:formatCode>#,##0_);[Red]\(#,##0\)</c:formatCode>
                <c:ptCount val="28"/>
                <c:pt idx="0">
                  <c:v>366525</c:v>
                </c:pt>
                <c:pt idx="1">
                  <c:v>398175</c:v>
                </c:pt>
                <c:pt idx="2">
                  <c:v>424176</c:v>
                </c:pt>
                <c:pt idx="3">
                  <c:v>444618</c:v>
                </c:pt>
                <c:pt idx="4">
                  <c:v>462433</c:v>
                </c:pt>
                <c:pt idx="5">
                  <c:v>483154</c:v>
                </c:pt>
                <c:pt idx="6">
                  <c:v>502721</c:v>
                </c:pt>
                <c:pt idx="7">
                  <c:v>522941</c:v>
                </c:pt>
                <c:pt idx="8">
                  <c:v>544879</c:v>
                </c:pt>
                <c:pt idx="9">
                  <c:v>566938</c:v>
                </c:pt>
                <c:pt idx="10">
                  <c:v>584245</c:v>
                </c:pt>
                <c:pt idx="11">
                  <c:v>599485</c:v>
                </c:pt>
                <c:pt idx="12">
                  <c:v>613973</c:v>
                </c:pt>
                <c:pt idx="13">
                  <c:v>623060</c:v>
                </c:pt>
                <c:pt idx="14">
                  <c:v>628745</c:v>
                </c:pt>
                <c:pt idx="15">
                  <c:v>622443</c:v>
                </c:pt>
                <c:pt idx="16">
                  <c:v>616372</c:v>
                </c:pt>
                <c:pt idx="17">
                  <c:v>603377</c:v>
                </c:pt>
                <c:pt idx="18">
                  <c:v>588758</c:v>
                </c:pt>
                <c:pt idx="19">
                  <c:v>569982</c:v>
                </c:pt>
                <c:pt idx="20">
                  <c:v>557336</c:v>
                </c:pt>
                <c:pt idx="21">
                  <c:v>543106</c:v>
                </c:pt>
                <c:pt idx="22">
                  <c:v>531837</c:v>
                </c:pt>
                <c:pt idx="23">
                  <c:v>512292</c:v>
                </c:pt>
                <c:pt idx="24">
                  <c:v>493185</c:v>
                </c:pt>
                <c:pt idx="25">
                  <c:v>479249</c:v>
                </c:pt>
                <c:pt idx="26">
                  <c:v>470975</c:v>
                </c:pt>
                <c:pt idx="27">
                  <c:v>462165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7-46EA-A0F3-8E510384A3E9}"/>
            </c:ext>
          </c:extLst>
        </c:ser>
        <c:ser>
          <c:idx val="2"/>
          <c:order val="2"/>
          <c:tx>
            <c:strRef>
              <c:f>'계열별 정원 입학 재적학생 졸업자(1965-2025)'!$W$3:$AC$3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졸업자(1965-2025)'!$Z$39:$Z$66</c:f>
              <c:numCache>
                <c:formatCode>#,##0_);[Red]\(#,##0\)</c:formatCode>
                <c:ptCount val="28"/>
                <c:pt idx="0">
                  <c:v>63639</c:v>
                </c:pt>
                <c:pt idx="1">
                  <c:v>65993</c:v>
                </c:pt>
                <c:pt idx="2">
                  <c:v>67281</c:v>
                </c:pt>
                <c:pt idx="3">
                  <c:v>68861</c:v>
                </c:pt>
                <c:pt idx="4">
                  <c:v>71267</c:v>
                </c:pt>
                <c:pt idx="5">
                  <c:v>73862</c:v>
                </c:pt>
                <c:pt idx="6">
                  <c:v>76401</c:v>
                </c:pt>
                <c:pt idx="7">
                  <c:v>79380</c:v>
                </c:pt>
                <c:pt idx="8">
                  <c:v>82533</c:v>
                </c:pt>
                <c:pt idx="9">
                  <c:v>83938</c:v>
                </c:pt>
                <c:pt idx="10">
                  <c:v>84240</c:v>
                </c:pt>
                <c:pt idx="11">
                  <c:v>86215</c:v>
                </c:pt>
                <c:pt idx="12">
                  <c:v>85998</c:v>
                </c:pt>
                <c:pt idx="13">
                  <c:v>85517</c:v>
                </c:pt>
                <c:pt idx="14">
                  <c:v>86178</c:v>
                </c:pt>
                <c:pt idx="15">
                  <c:v>86562</c:v>
                </c:pt>
                <c:pt idx="16">
                  <c:v>86854</c:v>
                </c:pt>
                <c:pt idx="17">
                  <c:v>86241</c:v>
                </c:pt>
                <c:pt idx="18">
                  <c:v>85770</c:v>
                </c:pt>
                <c:pt idx="19">
                  <c:v>83690</c:v>
                </c:pt>
                <c:pt idx="20">
                  <c:v>81932</c:v>
                </c:pt>
                <c:pt idx="21">
                  <c:v>80048</c:v>
                </c:pt>
                <c:pt idx="22">
                  <c:v>78075</c:v>
                </c:pt>
                <c:pt idx="23">
                  <c:v>75982</c:v>
                </c:pt>
                <c:pt idx="24">
                  <c:v>73941</c:v>
                </c:pt>
                <c:pt idx="25">
                  <c:v>72812</c:v>
                </c:pt>
                <c:pt idx="26">
                  <c:v>71500</c:v>
                </c:pt>
                <c:pt idx="27">
                  <c:v>70003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7-46EA-A0F3-8E510384A3E9}"/>
            </c:ext>
          </c:extLst>
        </c:ser>
        <c:ser>
          <c:idx val="3"/>
          <c:order val="3"/>
          <c:tx>
            <c:strRef>
              <c:f>'계열별 정원 입학 재적학생 졸업자(1965-2025)'!$AD$3:$AJ$3</c:f>
              <c:strCache>
                <c:ptCount val="1"/>
                <c:pt idx="0">
                  <c:v>공학계열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졸업자(1965-2025)'!$AG$39:$AG$66</c:f>
              <c:numCache>
                <c:formatCode>#,##0_);[Red]\(#,##0\)</c:formatCode>
                <c:ptCount val="28"/>
                <c:pt idx="0">
                  <c:v>424656</c:v>
                </c:pt>
                <c:pt idx="1">
                  <c:v>466110</c:v>
                </c:pt>
                <c:pt idx="2">
                  <c:v>491201</c:v>
                </c:pt>
                <c:pt idx="3">
                  <c:v>511125</c:v>
                </c:pt>
                <c:pt idx="4">
                  <c:v>523295</c:v>
                </c:pt>
                <c:pt idx="5">
                  <c:v>528288</c:v>
                </c:pt>
                <c:pt idx="6">
                  <c:v>525790</c:v>
                </c:pt>
                <c:pt idx="7">
                  <c:v>519300</c:v>
                </c:pt>
                <c:pt idx="8">
                  <c:v>514544</c:v>
                </c:pt>
                <c:pt idx="9">
                  <c:v>512682</c:v>
                </c:pt>
                <c:pt idx="10">
                  <c:v>513188</c:v>
                </c:pt>
                <c:pt idx="11">
                  <c:v>518975</c:v>
                </c:pt>
                <c:pt idx="12">
                  <c:v>526193</c:v>
                </c:pt>
                <c:pt idx="13">
                  <c:v>533806</c:v>
                </c:pt>
                <c:pt idx="14">
                  <c:v>543898</c:v>
                </c:pt>
                <c:pt idx="15">
                  <c:v>551630</c:v>
                </c:pt>
                <c:pt idx="16">
                  <c:v>559685</c:v>
                </c:pt>
                <c:pt idx="17">
                  <c:v>562506</c:v>
                </c:pt>
                <c:pt idx="18">
                  <c:v>560826</c:v>
                </c:pt>
                <c:pt idx="19">
                  <c:v>564952</c:v>
                </c:pt>
                <c:pt idx="20">
                  <c:v>571165</c:v>
                </c:pt>
                <c:pt idx="21">
                  <c:v>571155</c:v>
                </c:pt>
                <c:pt idx="22">
                  <c:v>570566</c:v>
                </c:pt>
                <c:pt idx="23">
                  <c:v>567432</c:v>
                </c:pt>
                <c:pt idx="24">
                  <c:v>556855</c:v>
                </c:pt>
                <c:pt idx="25">
                  <c:v>549429</c:v>
                </c:pt>
                <c:pt idx="26">
                  <c:v>546881</c:v>
                </c:pt>
                <c:pt idx="27">
                  <c:v>539364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67-46EA-A0F3-8E510384A3E9}"/>
            </c:ext>
          </c:extLst>
        </c:ser>
        <c:ser>
          <c:idx val="4"/>
          <c:order val="4"/>
          <c:tx>
            <c:strRef>
              <c:f>'계열별 정원 입학 재적학생 졸업자(1965-2025)'!$AK$3:$AQ$3</c:f>
              <c:strCache>
                <c:ptCount val="1"/>
                <c:pt idx="0">
                  <c:v>자연계열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졸업자(1965-2025)'!$AN$39:$AN$66</c:f>
              <c:numCache>
                <c:formatCode>#,##0_);[Red]\(#,##0\)</c:formatCode>
                <c:ptCount val="28"/>
                <c:pt idx="0">
                  <c:v>234481</c:v>
                </c:pt>
                <c:pt idx="1">
                  <c:v>240197</c:v>
                </c:pt>
                <c:pt idx="2">
                  <c:v>242565</c:v>
                </c:pt>
                <c:pt idx="3">
                  <c:v>243559</c:v>
                </c:pt>
                <c:pt idx="4">
                  <c:v>239589</c:v>
                </c:pt>
                <c:pt idx="5">
                  <c:v>236917</c:v>
                </c:pt>
                <c:pt idx="6">
                  <c:v>236118</c:v>
                </c:pt>
                <c:pt idx="7">
                  <c:v>235045</c:v>
                </c:pt>
                <c:pt idx="8">
                  <c:v>235548</c:v>
                </c:pt>
                <c:pt idx="9">
                  <c:v>236367</c:v>
                </c:pt>
                <c:pt idx="10">
                  <c:v>235234</c:v>
                </c:pt>
                <c:pt idx="11">
                  <c:v>238604</c:v>
                </c:pt>
                <c:pt idx="12">
                  <c:v>243441</c:v>
                </c:pt>
                <c:pt idx="13">
                  <c:v>247605</c:v>
                </c:pt>
                <c:pt idx="14">
                  <c:v>254699</c:v>
                </c:pt>
                <c:pt idx="15">
                  <c:v>258487</c:v>
                </c:pt>
                <c:pt idx="16">
                  <c:v>258401</c:v>
                </c:pt>
                <c:pt idx="17">
                  <c:v>255151</c:v>
                </c:pt>
                <c:pt idx="18">
                  <c:v>249704</c:v>
                </c:pt>
                <c:pt idx="19">
                  <c:v>242274</c:v>
                </c:pt>
                <c:pt idx="20">
                  <c:v>236742</c:v>
                </c:pt>
                <c:pt idx="21">
                  <c:v>231788</c:v>
                </c:pt>
                <c:pt idx="22">
                  <c:v>228414</c:v>
                </c:pt>
                <c:pt idx="23">
                  <c:v>221591</c:v>
                </c:pt>
                <c:pt idx="24">
                  <c:v>214304</c:v>
                </c:pt>
                <c:pt idx="25">
                  <c:v>209598</c:v>
                </c:pt>
                <c:pt idx="26">
                  <c:v>206100</c:v>
                </c:pt>
                <c:pt idx="27">
                  <c:v>198532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67-46EA-A0F3-8E510384A3E9}"/>
            </c:ext>
          </c:extLst>
        </c:ser>
        <c:ser>
          <c:idx val="5"/>
          <c:order val="5"/>
          <c:tx>
            <c:strRef>
              <c:f>'계열별 정원 입학 재적학생 졸업자(1965-2025)'!$AR$3:$AX$3</c:f>
              <c:strCache>
                <c:ptCount val="1"/>
                <c:pt idx="0">
                  <c:v>의약계열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졸업자(1965-2025)'!$AU$39:$AU$66</c:f>
              <c:numCache>
                <c:formatCode>#,##0_);[Red]\(#,##0\)</c:formatCode>
                <c:ptCount val="28"/>
                <c:pt idx="0">
                  <c:v>52618</c:v>
                </c:pt>
                <c:pt idx="1">
                  <c:v>56020</c:v>
                </c:pt>
                <c:pt idx="2">
                  <c:v>59850</c:v>
                </c:pt>
                <c:pt idx="3">
                  <c:v>62048</c:v>
                </c:pt>
                <c:pt idx="4">
                  <c:v>63789</c:v>
                </c:pt>
                <c:pt idx="5">
                  <c:v>64439</c:v>
                </c:pt>
                <c:pt idx="6">
                  <c:v>63953</c:v>
                </c:pt>
                <c:pt idx="7">
                  <c:v>64043</c:v>
                </c:pt>
                <c:pt idx="8">
                  <c:v>64819</c:v>
                </c:pt>
                <c:pt idx="9">
                  <c:v>66323</c:v>
                </c:pt>
                <c:pt idx="10">
                  <c:v>68908</c:v>
                </c:pt>
                <c:pt idx="11">
                  <c:v>72372</c:v>
                </c:pt>
                <c:pt idx="12">
                  <c:v>78180</c:v>
                </c:pt>
                <c:pt idx="13">
                  <c:v>84825</c:v>
                </c:pt>
                <c:pt idx="14">
                  <c:v>93772</c:v>
                </c:pt>
                <c:pt idx="15">
                  <c:v>102992</c:v>
                </c:pt>
                <c:pt idx="16">
                  <c:v>111770</c:v>
                </c:pt>
                <c:pt idx="17">
                  <c:v>118137</c:v>
                </c:pt>
                <c:pt idx="18">
                  <c:v>122285</c:v>
                </c:pt>
                <c:pt idx="19">
                  <c:v>125983</c:v>
                </c:pt>
                <c:pt idx="20">
                  <c:v>128276</c:v>
                </c:pt>
                <c:pt idx="21">
                  <c:v>130896</c:v>
                </c:pt>
                <c:pt idx="22">
                  <c:v>133762</c:v>
                </c:pt>
                <c:pt idx="23">
                  <c:v>135287</c:v>
                </c:pt>
                <c:pt idx="24">
                  <c:v>137491</c:v>
                </c:pt>
                <c:pt idx="25">
                  <c:v>138925</c:v>
                </c:pt>
                <c:pt idx="26">
                  <c:v>140268</c:v>
                </c:pt>
                <c:pt idx="27">
                  <c:v>146185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67-46EA-A0F3-8E510384A3E9}"/>
            </c:ext>
          </c:extLst>
        </c:ser>
        <c:ser>
          <c:idx val="6"/>
          <c:order val="6"/>
          <c:tx>
            <c:strRef>
              <c:f>'계열별 정원 입학 재적학생 졸업자(1965-2025)'!$AY$3:$BE$3</c:f>
              <c:strCache>
                <c:ptCount val="1"/>
                <c:pt idx="0">
                  <c:v>예체능계열</c:v>
                </c:pt>
              </c:strCache>
            </c:strRef>
          </c:tx>
          <c:cat>
            <c:strRef>
              <c:f>'계열별 정원 입학 재적학생 졸업자(1965-2025)'!$A$39:$A$66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졸업자(1965-2025)'!$BB$39:$BB$66</c:f>
              <c:numCache>
                <c:formatCode>#,##0_);[Red]\(#,##0\)</c:formatCode>
                <c:ptCount val="28"/>
                <c:pt idx="0">
                  <c:v>112152</c:v>
                </c:pt>
                <c:pt idx="1">
                  <c:v>126108</c:v>
                </c:pt>
                <c:pt idx="2">
                  <c:v>139282</c:v>
                </c:pt>
                <c:pt idx="3">
                  <c:v>150496</c:v>
                </c:pt>
                <c:pt idx="4">
                  <c:v>161255</c:v>
                </c:pt>
                <c:pt idx="5">
                  <c:v>171229</c:v>
                </c:pt>
                <c:pt idx="6">
                  <c:v>180209</c:v>
                </c:pt>
                <c:pt idx="7">
                  <c:v>187464</c:v>
                </c:pt>
                <c:pt idx="8">
                  <c:v>194479</c:v>
                </c:pt>
                <c:pt idx="9">
                  <c:v>199383</c:v>
                </c:pt>
                <c:pt idx="10">
                  <c:v>202392</c:v>
                </c:pt>
                <c:pt idx="11">
                  <c:v>207221</c:v>
                </c:pt>
                <c:pt idx="12">
                  <c:v>213507</c:v>
                </c:pt>
                <c:pt idx="13">
                  <c:v>218707</c:v>
                </c:pt>
                <c:pt idx="14">
                  <c:v>222816</c:v>
                </c:pt>
                <c:pt idx="15">
                  <c:v>225140</c:v>
                </c:pt>
                <c:pt idx="16">
                  <c:v>226109</c:v>
                </c:pt>
                <c:pt idx="17">
                  <c:v>223262</c:v>
                </c:pt>
                <c:pt idx="18">
                  <c:v>221011</c:v>
                </c:pt>
                <c:pt idx="19">
                  <c:v>217072</c:v>
                </c:pt>
                <c:pt idx="20">
                  <c:v>214160</c:v>
                </c:pt>
                <c:pt idx="21">
                  <c:v>211137</c:v>
                </c:pt>
                <c:pt idx="22">
                  <c:v>209681</c:v>
                </c:pt>
                <c:pt idx="23">
                  <c:v>206067</c:v>
                </c:pt>
                <c:pt idx="24">
                  <c:v>204136</c:v>
                </c:pt>
                <c:pt idx="25">
                  <c:v>203998</c:v>
                </c:pt>
                <c:pt idx="26">
                  <c:v>203830</c:v>
                </c:pt>
                <c:pt idx="27">
                  <c:v>203459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67-46EA-A0F3-8E510384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49632"/>
        <c:axId val="205351168"/>
      </c:lineChart>
      <c:catAx>
        <c:axId val="20534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51168"/>
        <c:crosses val="autoZero"/>
        <c:auto val="1"/>
        <c:lblAlgn val="ctr"/>
        <c:lblOffset val="100"/>
        <c:tickLblSkip val="2"/>
        <c:noMultiLvlLbl val="0"/>
      </c:catAx>
      <c:valAx>
        <c:axId val="2053511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49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7935095176463118E-2"/>
          <c:y val="0.91766676366335898"/>
          <c:w val="0.88696036978356418"/>
          <c:h val="4.095518404000982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953323543239067"/>
          <c:y val="0.15891671088797299"/>
          <c:w val="0.81664679581520139"/>
          <c:h val="0.70207578936177428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'학생수_시도별(1965-2025)'!$T$3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FB-46AA-8566-4A84239E0A81}"/>
                </c:ext>
              </c:extLst>
            </c:dLbl>
            <c:dLbl>
              <c:idx val="49"/>
              <c:layout>
                <c:manualLayout>
                  <c:x val="-3.6874076085973873E-2"/>
                  <c:y val="-3.6299333017619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6F-4D1E-9E45-577A885C3A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'학생수_시도별(1965-2025)'!$A$4:$A$64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'학생수_시도별(1965-2025)'!$T$4:$T$64</c:f>
              <c:numCache>
                <c:formatCode>#,##0_ </c:formatCode>
                <c:ptCount val="61"/>
                <c:pt idx="0">
                  <c:v>73542</c:v>
                </c:pt>
                <c:pt idx="1">
                  <c:v>92440</c:v>
                </c:pt>
                <c:pt idx="2">
                  <c:v>85439</c:v>
                </c:pt>
                <c:pt idx="3">
                  <c:v>84704</c:v>
                </c:pt>
                <c:pt idx="4">
                  <c:v>92713</c:v>
                </c:pt>
                <c:pt idx="5">
                  <c:v>101312</c:v>
                </c:pt>
                <c:pt idx="6">
                  <c:v>106502</c:v>
                </c:pt>
                <c:pt idx="7">
                  <c:v>110270</c:v>
                </c:pt>
                <c:pt idx="8">
                  <c:v>117507</c:v>
                </c:pt>
                <c:pt idx="9">
                  <c:v>124204</c:v>
                </c:pt>
                <c:pt idx="10">
                  <c:v>132623</c:v>
                </c:pt>
                <c:pt idx="11">
                  <c:v>142725</c:v>
                </c:pt>
                <c:pt idx="12">
                  <c:v>152246</c:v>
                </c:pt>
                <c:pt idx="13">
                  <c:v>157704</c:v>
                </c:pt>
                <c:pt idx="14">
                  <c:v>171093</c:v>
                </c:pt>
                <c:pt idx="15">
                  <c:v>195984</c:v>
                </c:pt>
                <c:pt idx="16">
                  <c:v>247527</c:v>
                </c:pt>
                <c:pt idx="17">
                  <c:v>303532</c:v>
                </c:pt>
                <c:pt idx="18">
                  <c:v>348096</c:v>
                </c:pt>
                <c:pt idx="19">
                  <c:v>386437</c:v>
                </c:pt>
                <c:pt idx="20">
                  <c:v>405189</c:v>
                </c:pt>
                <c:pt idx="21">
                  <c:v>417372</c:v>
                </c:pt>
                <c:pt idx="22">
                  <c:v>419845</c:v>
                </c:pt>
                <c:pt idx="23">
                  <c:v>422910</c:v>
                </c:pt>
                <c:pt idx="24">
                  <c:v>426503</c:v>
                </c:pt>
                <c:pt idx="25">
                  <c:v>431464</c:v>
                </c:pt>
                <c:pt idx="26">
                  <c:v>430516</c:v>
                </c:pt>
                <c:pt idx="27">
                  <c:v>437178</c:v>
                </c:pt>
                <c:pt idx="28">
                  <c:v>447927</c:v>
                </c:pt>
                <c:pt idx="29">
                  <c:v>464145</c:v>
                </c:pt>
                <c:pt idx="30">
                  <c:v>485171</c:v>
                </c:pt>
                <c:pt idx="31">
                  <c:v>514538</c:v>
                </c:pt>
                <c:pt idx="32">
                  <c:v>544338</c:v>
                </c:pt>
                <c:pt idx="33">
                  <c:v>586227</c:v>
                </c:pt>
                <c:pt idx="34">
                  <c:v>630846</c:v>
                </c:pt>
                <c:pt idx="35">
                  <c:v>653128</c:v>
                </c:pt>
                <c:pt idx="36">
                  <c:v>669675</c:v>
                </c:pt>
                <c:pt idx="37">
                  <c:v>678524</c:v>
                </c:pt>
                <c:pt idx="38">
                  <c:v>689490</c:v>
                </c:pt>
                <c:pt idx="39">
                  <c:v>698744</c:v>
                </c:pt>
                <c:pt idx="40">
                  <c:v>708198</c:v>
                </c:pt>
                <c:pt idx="41">
                  <c:v>717872</c:v>
                </c:pt>
                <c:pt idx="42">
                  <c:v>726110</c:v>
                </c:pt>
                <c:pt idx="43">
                  <c:v>734151</c:v>
                </c:pt>
                <c:pt idx="44">
                  <c:v>750491</c:v>
                </c:pt>
                <c:pt idx="45">
                  <c:v>767041</c:v>
                </c:pt>
                <c:pt idx="46">
                  <c:v>776590</c:v>
                </c:pt>
                <c:pt idx="47">
                  <c:v>787251</c:v>
                </c:pt>
                <c:pt idx="48">
                  <c:v>792734</c:v>
                </c:pt>
                <c:pt idx="49">
                  <c:v>793812</c:v>
                </c:pt>
                <c:pt idx="50">
                  <c:v>788983</c:v>
                </c:pt>
                <c:pt idx="51">
                  <c:v>785950</c:v>
                </c:pt>
                <c:pt idx="52">
                  <c:v>784033</c:v>
                </c:pt>
                <c:pt idx="53">
                  <c:v>786432</c:v>
                </c:pt>
                <c:pt idx="54">
                  <c:v>786950</c:v>
                </c:pt>
                <c:pt idx="55">
                  <c:v>786273</c:v>
                </c:pt>
                <c:pt idx="56">
                  <c:v>781573</c:v>
                </c:pt>
                <c:pt idx="57">
                  <c:v>770693</c:v>
                </c:pt>
                <c:pt idx="58">
                  <c:v>778789</c:v>
                </c:pt>
                <c:pt idx="59">
                  <c:v>780961</c:v>
                </c:pt>
                <c:pt idx="60">
                  <c:v>789836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FB-46AA-8566-4A84239E0A81}"/>
            </c:ext>
          </c:extLst>
        </c:ser>
        <c:ser>
          <c:idx val="1"/>
          <c:order val="1"/>
          <c:tx>
            <c:strRef>
              <c:f>'학생수_시도별(1965-2025)'!$U$3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683039998329905E-2"/>
                  <c:y val="1.66306605101210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FB-46AA-8566-4A84239E0A81}"/>
                </c:ext>
              </c:extLst>
            </c:dLbl>
            <c:dLbl>
              <c:idx val="49"/>
              <c:layout>
                <c:manualLayout>
                  <c:x val="-3.8550170453518141E-2"/>
                  <c:y val="-4.0836749644822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6F-4D1E-9E45-577A885C3A58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FB-4C6F-B0EC-3F46829D20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'학생수_시도별(1965-2025)'!$A$4:$A$64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'학생수_시도별(1965-2025)'!$U$4:$U$64</c:f>
              <c:numCache>
                <c:formatCode>#,##0_ </c:formatCode>
                <c:ptCount val="61"/>
                <c:pt idx="0">
                  <c:v>32101</c:v>
                </c:pt>
                <c:pt idx="1">
                  <c:v>38914</c:v>
                </c:pt>
                <c:pt idx="2">
                  <c:v>38590</c:v>
                </c:pt>
                <c:pt idx="3">
                  <c:v>38955</c:v>
                </c:pt>
                <c:pt idx="4">
                  <c:v>40217</c:v>
                </c:pt>
                <c:pt idx="5">
                  <c:v>45102</c:v>
                </c:pt>
                <c:pt idx="6">
                  <c:v>48867</c:v>
                </c:pt>
                <c:pt idx="7">
                  <c:v>53662</c:v>
                </c:pt>
                <c:pt idx="8">
                  <c:v>60543</c:v>
                </c:pt>
                <c:pt idx="9">
                  <c:v>68104</c:v>
                </c:pt>
                <c:pt idx="10">
                  <c:v>76363</c:v>
                </c:pt>
                <c:pt idx="11">
                  <c:v>87086</c:v>
                </c:pt>
                <c:pt idx="12">
                  <c:v>99083</c:v>
                </c:pt>
                <c:pt idx="13">
                  <c:v>120079</c:v>
                </c:pt>
                <c:pt idx="14">
                  <c:v>159252</c:v>
                </c:pt>
                <c:pt idx="15">
                  <c:v>206995</c:v>
                </c:pt>
                <c:pt idx="16">
                  <c:v>288349</c:v>
                </c:pt>
                <c:pt idx="17">
                  <c:v>357593</c:v>
                </c:pt>
                <c:pt idx="18">
                  <c:v>424811</c:v>
                </c:pt>
                <c:pt idx="19">
                  <c:v>483733</c:v>
                </c:pt>
                <c:pt idx="20">
                  <c:v>526695</c:v>
                </c:pt>
                <c:pt idx="21">
                  <c:v>553755</c:v>
                </c:pt>
                <c:pt idx="22">
                  <c:v>569658</c:v>
                </c:pt>
                <c:pt idx="23">
                  <c:v>580738</c:v>
                </c:pt>
                <c:pt idx="24">
                  <c:v>594268</c:v>
                </c:pt>
                <c:pt idx="25">
                  <c:v>608702</c:v>
                </c:pt>
                <c:pt idx="26">
                  <c:v>621624</c:v>
                </c:pt>
                <c:pt idx="27">
                  <c:v>632991</c:v>
                </c:pt>
                <c:pt idx="28">
                  <c:v>644537</c:v>
                </c:pt>
                <c:pt idx="29">
                  <c:v>668292</c:v>
                </c:pt>
                <c:pt idx="30">
                  <c:v>702564</c:v>
                </c:pt>
                <c:pt idx="31">
                  <c:v>752338</c:v>
                </c:pt>
                <c:pt idx="32">
                  <c:v>824123</c:v>
                </c:pt>
                <c:pt idx="33">
                  <c:v>891488</c:v>
                </c:pt>
                <c:pt idx="34">
                  <c:v>956821</c:v>
                </c:pt>
                <c:pt idx="35">
                  <c:v>1012270</c:v>
                </c:pt>
                <c:pt idx="36">
                  <c:v>1059963</c:v>
                </c:pt>
                <c:pt idx="37">
                  <c:v>1093214</c:v>
                </c:pt>
                <c:pt idx="38">
                  <c:v>1119049</c:v>
                </c:pt>
                <c:pt idx="39">
                  <c:v>1137905</c:v>
                </c:pt>
                <c:pt idx="40">
                  <c:v>1151441</c:v>
                </c:pt>
                <c:pt idx="41">
                  <c:v>1170564</c:v>
                </c:pt>
                <c:pt idx="42">
                  <c:v>1193394</c:v>
                </c:pt>
                <c:pt idx="43">
                  <c:v>1209286</c:v>
                </c:pt>
                <c:pt idx="44">
                  <c:v>1233552</c:v>
                </c:pt>
                <c:pt idx="45">
                  <c:v>1261800</c:v>
                </c:pt>
                <c:pt idx="46">
                  <c:v>1288861</c:v>
                </c:pt>
                <c:pt idx="47">
                  <c:v>1316707</c:v>
                </c:pt>
                <c:pt idx="48">
                  <c:v>1327562</c:v>
                </c:pt>
                <c:pt idx="49">
                  <c:v>1336234</c:v>
                </c:pt>
                <c:pt idx="50">
                  <c:v>1324310</c:v>
                </c:pt>
                <c:pt idx="51">
                  <c:v>1298857</c:v>
                </c:pt>
                <c:pt idx="52">
                  <c:v>1266586</c:v>
                </c:pt>
                <c:pt idx="53">
                  <c:v>1243601</c:v>
                </c:pt>
                <c:pt idx="54">
                  <c:v>1214693</c:v>
                </c:pt>
                <c:pt idx="55">
                  <c:v>1194730</c:v>
                </c:pt>
                <c:pt idx="56">
                  <c:v>1156681</c:v>
                </c:pt>
                <c:pt idx="57">
                  <c:v>1118006</c:v>
                </c:pt>
                <c:pt idx="58">
                  <c:v>1076585</c:v>
                </c:pt>
                <c:pt idx="59">
                  <c:v>1055664</c:v>
                </c:pt>
                <c:pt idx="60">
                  <c:v>1047784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FFB-46AA-8566-4A84239E0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68704"/>
        <c:axId val="205383936"/>
      </c:lineChart>
      <c:catAx>
        <c:axId val="2053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83936"/>
        <c:crosses val="autoZero"/>
        <c:auto val="1"/>
        <c:lblAlgn val="ctr"/>
        <c:lblOffset val="100"/>
        <c:tickLblSkip val="5"/>
        <c:noMultiLvlLbl val="0"/>
      </c:catAx>
      <c:valAx>
        <c:axId val="205383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68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6735181326964"/>
          <c:y val="0.91000327251019497"/>
          <c:w val="0.47845124187428784"/>
          <c:h val="4.732842897302168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3267292106291342"/>
          <c:w val="0.8599565205864419"/>
          <c:h val="0.72238413261918699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'학생수_설립별(1965-2025)'!$J$3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2C-430E-ADB2-BDBA066CD4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'학생수_설립별(1965-2025)'!$J$5:$J$65</c:f>
              <c:numCache>
                <c:formatCode>0.0_ </c:formatCode>
                <c:ptCount val="61"/>
                <c:pt idx="0">
                  <c:v>22.491788381624904</c:v>
                </c:pt>
                <c:pt idx="1">
                  <c:v>22.688307931239247</c:v>
                </c:pt>
                <c:pt idx="2">
                  <c:v>23.83474832498851</c:v>
                </c:pt>
                <c:pt idx="3">
                  <c:v>23.734625057618128</c:v>
                </c:pt>
                <c:pt idx="4">
                  <c:v>22.514105168133604</c:v>
                </c:pt>
                <c:pt idx="5">
                  <c:v>22.293633122515608</c:v>
                </c:pt>
                <c:pt idx="6">
                  <c:v>23.21827391564598</c:v>
                </c:pt>
                <c:pt idx="7">
                  <c:v>24.56323353585633</c:v>
                </c:pt>
                <c:pt idx="8">
                  <c:v>25.280539174389215</c:v>
                </c:pt>
                <c:pt idx="9">
                  <c:v>26.078478274434762</c:v>
                </c:pt>
                <c:pt idx="10">
                  <c:v>26.527614289952439</c:v>
                </c:pt>
                <c:pt idx="11">
                  <c:v>26.156276244392128</c:v>
                </c:pt>
                <c:pt idx="12">
                  <c:v>25.195659872119812</c:v>
                </c:pt>
                <c:pt idx="13">
                  <c:v>24.537138701792408</c:v>
                </c:pt>
                <c:pt idx="14">
                  <c:v>23.447607803962526</c:v>
                </c:pt>
                <c:pt idx="15">
                  <c:v>22.490998290233485</c:v>
                </c:pt>
                <c:pt idx="16">
                  <c:v>22.825802984272482</c:v>
                </c:pt>
                <c:pt idx="17">
                  <c:v>24.220533182076007</c:v>
                </c:pt>
                <c:pt idx="18">
                  <c:v>25.805045108919959</c:v>
                </c:pt>
                <c:pt idx="19">
                  <c:v>26.773159267729298</c:v>
                </c:pt>
                <c:pt idx="20">
                  <c:v>26.836816599490927</c:v>
                </c:pt>
                <c:pt idx="21">
                  <c:v>26.580148631435435</c:v>
                </c:pt>
                <c:pt idx="22">
                  <c:v>26.528368281854632</c:v>
                </c:pt>
                <c:pt idx="23">
                  <c:v>26.936037335799007</c:v>
                </c:pt>
                <c:pt idx="24">
                  <c:v>27.870403841801934</c:v>
                </c:pt>
                <c:pt idx="25">
                  <c:v>28.469398153756227</c:v>
                </c:pt>
                <c:pt idx="26">
                  <c:v>29.292014370711122</c:v>
                </c:pt>
                <c:pt idx="27">
                  <c:v>30.024697033832975</c:v>
                </c:pt>
                <c:pt idx="28">
                  <c:v>30.625082382577368</c:v>
                </c:pt>
                <c:pt idx="29">
                  <c:v>31.004462058374994</c:v>
                </c:pt>
                <c:pt idx="30">
                  <c:v>31.86047392726492</c:v>
                </c:pt>
                <c:pt idx="31">
                  <c:v>32.781582412169783</c:v>
                </c:pt>
                <c:pt idx="32">
                  <c:v>33.887629972648107</c:v>
                </c:pt>
                <c:pt idx="33">
                  <c:v>34.909911586469647</c:v>
                </c:pt>
                <c:pt idx="34">
                  <c:v>35.261550438473563</c:v>
                </c:pt>
                <c:pt idx="35">
                  <c:v>35.810599027980103</c:v>
                </c:pt>
                <c:pt idx="36">
                  <c:v>36.249319221709975</c:v>
                </c:pt>
                <c:pt idx="37">
                  <c:v>36.554558292478909</c:v>
                </c:pt>
                <c:pt idx="38">
                  <c:v>36.784332546879</c:v>
                </c:pt>
                <c:pt idx="39">
                  <c:v>36.77855703512212</c:v>
                </c:pt>
                <c:pt idx="40">
                  <c:v>36.794130473710219</c:v>
                </c:pt>
                <c:pt idx="41">
                  <c:v>36.878877547346057</c:v>
                </c:pt>
                <c:pt idx="42">
                  <c:v>37.131206811759704</c:v>
                </c:pt>
                <c:pt idx="43">
                  <c:v>37.417112054571362</c:v>
                </c:pt>
                <c:pt idx="44">
                  <c:v>37.767780234601773</c:v>
                </c:pt>
                <c:pt idx="45">
                  <c:v>38.356184639407424</c:v>
                </c:pt>
                <c:pt idx="46">
                  <c:v>38.832923172711432</c:v>
                </c:pt>
                <c:pt idx="47">
                  <c:v>39.063279780299794</c:v>
                </c:pt>
                <c:pt idx="48">
                  <c:v>39.41444968061063</c:v>
                </c:pt>
                <c:pt idx="49">
                  <c:v>39.756981774102528</c:v>
                </c:pt>
                <c:pt idx="50">
                  <c:v>40.146964949961976</c:v>
                </c:pt>
                <c:pt idx="51">
                  <c:v>40.595796157629934</c:v>
                </c:pt>
                <c:pt idx="52">
                  <c:v>40.959778486398498</c:v>
                </c:pt>
                <c:pt idx="53">
                  <c:v>41.467700278763942</c:v>
                </c:pt>
                <c:pt idx="54">
                  <c:v>42.017982227600029</c:v>
                </c:pt>
                <c:pt idx="55">
                  <c:v>42.412101344621888</c:v>
                </c:pt>
                <c:pt idx="56">
                  <c:v>42.661075380213326</c:v>
                </c:pt>
                <c:pt idx="57">
                  <c:v>42.746197250064725</c:v>
                </c:pt>
                <c:pt idx="58">
                  <c:v>42.886663281904347</c:v>
                </c:pt>
                <c:pt idx="60">
                  <c:v>43.579031573448262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2C-430E-ADB2-BDBA066CD4FB}"/>
            </c:ext>
          </c:extLst>
        </c:ser>
        <c:ser>
          <c:idx val="1"/>
          <c:order val="1"/>
          <c:tx>
            <c:strRef>
              <c:f>'학생수_설립별(1965-2025)'!$K$3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02C-430E-ADB2-BDBA066CD4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'학생수_설립별(1965-2025)'!$K$5:$K$65</c:f>
              <c:numCache>
                <c:formatCode>0.0_ </c:formatCode>
                <c:ptCount val="61"/>
                <c:pt idx="0">
                  <c:v>8.5425974426128484</c:v>
                </c:pt>
                <c:pt idx="1">
                  <c:v>9.5056448194813701</c:v>
                </c:pt>
                <c:pt idx="2">
                  <c:v>10.292641207749229</c:v>
                </c:pt>
                <c:pt idx="3">
                  <c:v>10.450081254857627</c:v>
                </c:pt>
                <c:pt idx="4">
                  <c:v>10.599721059972106</c:v>
                </c:pt>
                <c:pt idx="5">
                  <c:v>11.465675120705923</c:v>
                </c:pt>
                <c:pt idx="6">
                  <c:v>12.446816545404195</c:v>
                </c:pt>
                <c:pt idx="7">
                  <c:v>13.395323144908858</c:v>
                </c:pt>
                <c:pt idx="8">
                  <c:v>14.055048941688279</c:v>
                </c:pt>
                <c:pt idx="9">
                  <c:v>14.654245101805611</c:v>
                </c:pt>
                <c:pt idx="10">
                  <c:v>15.238430406475453</c:v>
                </c:pt>
                <c:pt idx="11">
                  <c:v>15.76401705594094</c:v>
                </c:pt>
                <c:pt idx="12">
                  <c:v>15.650458794271504</c:v>
                </c:pt>
                <c:pt idx="13">
                  <c:v>15.840709081956037</c:v>
                </c:pt>
                <c:pt idx="14">
                  <c:v>16.293261819794328</c:v>
                </c:pt>
                <c:pt idx="15">
                  <c:v>17.079678426311844</c:v>
                </c:pt>
                <c:pt idx="16">
                  <c:v>18.817468776475092</c:v>
                </c:pt>
                <c:pt idx="17">
                  <c:v>21.447782642488495</c:v>
                </c:pt>
                <c:pt idx="18">
                  <c:v>23.687494558435152</c:v>
                </c:pt>
                <c:pt idx="19">
                  <c:v>25.523456021042069</c:v>
                </c:pt>
                <c:pt idx="20">
                  <c:v>26.414055502140705</c:v>
                </c:pt>
                <c:pt idx="21">
                  <c:v>26.374120660031767</c:v>
                </c:pt>
                <c:pt idx="22">
                  <c:v>26.307087063116484</c:v>
                </c:pt>
                <c:pt idx="23">
                  <c:v>26.466191141545441</c:v>
                </c:pt>
                <c:pt idx="24">
                  <c:v>27.168365280230734</c:v>
                </c:pt>
                <c:pt idx="25">
                  <c:v>27.439665865875295</c:v>
                </c:pt>
                <c:pt idx="26">
                  <c:v>28.316470418908246</c:v>
                </c:pt>
                <c:pt idx="27">
                  <c:v>28.771791445385936</c:v>
                </c:pt>
                <c:pt idx="28">
                  <c:v>28.86353078686707</c:v>
                </c:pt>
                <c:pt idx="29">
                  <c:v>29.099381602228334</c:v>
                </c:pt>
                <c:pt idx="30">
                  <c:v>29.685646801220511</c:v>
                </c:pt>
                <c:pt idx="31">
                  <c:v>30.532608096317702</c:v>
                </c:pt>
                <c:pt idx="32">
                  <c:v>31.543411436841414</c:v>
                </c:pt>
                <c:pt idx="33">
                  <c:v>32.588040258467871</c:v>
                </c:pt>
                <c:pt idx="34">
                  <c:v>33.053691739413139</c:v>
                </c:pt>
                <c:pt idx="35">
                  <c:v>33.489752148743008</c:v>
                </c:pt>
                <c:pt idx="36">
                  <c:v>34.041745134143369</c:v>
                </c:pt>
                <c:pt idx="37">
                  <c:v>34.240470540848285</c:v>
                </c:pt>
                <c:pt idx="38">
                  <c:v>34.291273494925861</c:v>
                </c:pt>
                <c:pt idx="39">
                  <c:v>33.907719100444943</c:v>
                </c:pt>
                <c:pt idx="40">
                  <c:v>33.531751974203083</c:v>
                </c:pt>
                <c:pt idx="41">
                  <c:v>33.221716643306948</c:v>
                </c:pt>
                <c:pt idx="42">
                  <c:v>33.080269597342223</c:v>
                </c:pt>
                <c:pt idx="43">
                  <c:v>32.972854800510106</c:v>
                </c:pt>
                <c:pt idx="44">
                  <c:v>32.684632635219884</c:v>
                </c:pt>
                <c:pt idx="45">
                  <c:v>33.105076686292691</c:v>
                </c:pt>
                <c:pt idx="46">
                  <c:v>33.330090101505618</c:v>
                </c:pt>
                <c:pt idx="47">
                  <c:v>33.476852850027548</c:v>
                </c:pt>
                <c:pt idx="48">
                  <c:v>33.83789311111488</c:v>
                </c:pt>
                <c:pt idx="49">
                  <c:v>34.148730426102688</c:v>
                </c:pt>
                <c:pt idx="50">
                  <c:v>34.53700113037236</c:v>
                </c:pt>
                <c:pt idx="51">
                  <c:v>34.965833567349996</c:v>
                </c:pt>
                <c:pt idx="52">
                  <c:v>35.228878913565062</c:v>
                </c:pt>
                <c:pt idx="53">
                  <c:v>35.585979982912761</c:v>
                </c:pt>
                <c:pt idx="54">
                  <c:v>35.936718643451385</c:v>
                </c:pt>
                <c:pt idx="55">
                  <c:v>36.15680391371869</c:v>
                </c:pt>
                <c:pt idx="56">
                  <c:v>36.135672556895457</c:v>
                </c:pt>
                <c:pt idx="57">
                  <c:v>36.152221831181578</c:v>
                </c:pt>
                <c:pt idx="58">
                  <c:v>36.302672123931103</c:v>
                </c:pt>
                <c:pt idx="60">
                  <c:v>36.841969009470375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2C-430E-ADB2-BDBA066CD4FB}"/>
            </c:ext>
          </c:extLst>
        </c:ser>
        <c:ser>
          <c:idx val="3"/>
          <c:order val="2"/>
          <c:tx>
            <c:strRef>
              <c:f>'학생수_설립별(1965-2025)'!$L$3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02C-430E-ADB2-BDBA066CD4FB}"/>
                </c:ext>
              </c:extLst>
            </c:dLbl>
            <c:dLbl>
              <c:idx val="5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26-4785-A383-10356116B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'학생수_설립별(1965-2025)'!$A$5:$A$65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'학생수_설립별(1965-2025)'!$L$5:$L$65</c:f>
              <c:numCache>
                <c:formatCode>0.0_ </c:formatCode>
                <c:ptCount val="61"/>
                <c:pt idx="0">
                  <c:v>27.037236913113873</c:v>
                </c:pt>
                <c:pt idx="1">
                  <c:v>25.934289048490999</c:v>
                </c:pt>
                <c:pt idx="2">
                  <c:v>27.58400592983034</c:v>
                </c:pt>
                <c:pt idx="3">
                  <c:v>27.678206244166415</c:v>
                </c:pt>
                <c:pt idx="4">
                  <c:v>26.332886306064669</c:v>
                </c:pt>
                <c:pt idx="5">
                  <c:v>25.828984561861272</c:v>
                </c:pt>
                <c:pt idx="6">
                  <c:v>26.917888765910348</c:v>
                </c:pt>
                <c:pt idx="7">
                  <c:v>28.590518243086223</c:v>
                </c:pt>
                <c:pt idx="8">
                  <c:v>29.401557149219119</c:v>
                </c:pt>
                <c:pt idx="9">
                  <c:v>30.319148936170215</c:v>
                </c:pt>
                <c:pt idx="10">
                  <c:v>30.744104734614474</c:v>
                </c:pt>
                <c:pt idx="11">
                  <c:v>30.068459921298039</c:v>
                </c:pt>
                <c:pt idx="12">
                  <c:v>28.877996063144078</c:v>
                </c:pt>
                <c:pt idx="13">
                  <c:v>28.005559416261296</c:v>
                </c:pt>
                <c:pt idx="14">
                  <c:v>26.323361527133528</c:v>
                </c:pt>
                <c:pt idx="15">
                  <c:v>24.643678479879842</c:v>
                </c:pt>
                <c:pt idx="16">
                  <c:v>24.331984637187041</c:v>
                </c:pt>
                <c:pt idx="17">
                  <c:v>25.248711345550152</c:v>
                </c:pt>
                <c:pt idx="18">
                  <c:v>26.578294313495181</c:v>
                </c:pt>
                <c:pt idx="19">
                  <c:v>27.225225112438849</c:v>
                </c:pt>
                <c:pt idx="20">
                  <c:v>26.986257200372982</c:v>
                </c:pt>
                <c:pt idx="21">
                  <c:v>26.650339407276309</c:v>
                </c:pt>
                <c:pt idx="22">
                  <c:v>26.601403038078814</c:v>
                </c:pt>
                <c:pt idx="23">
                  <c:v>27.088166823844411</c:v>
                </c:pt>
                <c:pt idx="24">
                  <c:v>28.094347741254396</c:v>
                </c:pt>
                <c:pt idx="25">
                  <c:v>28.803388768782987</c:v>
                </c:pt>
                <c:pt idx="26">
                  <c:v>29.607441888545242</c:v>
                </c:pt>
                <c:pt idx="27">
                  <c:v>30.429171817058098</c:v>
                </c:pt>
                <c:pt idx="28">
                  <c:v>31.194672041786387</c:v>
                </c:pt>
                <c:pt idx="29">
                  <c:v>31.646403517264016</c:v>
                </c:pt>
                <c:pt idx="30">
                  <c:v>32.582188263208764</c:v>
                </c:pt>
                <c:pt idx="31">
                  <c:v>33.504944380285906</c:v>
                </c:pt>
                <c:pt idx="32">
                  <c:v>34.645799505431647</c:v>
                </c:pt>
                <c:pt idx="33">
                  <c:v>35.625283270069687</c:v>
                </c:pt>
                <c:pt idx="34">
                  <c:v>35.912275780182213</c:v>
                </c:pt>
                <c:pt idx="35">
                  <c:v>36.478288435963258</c:v>
                </c:pt>
                <c:pt idx="36">
                  <c:v>36.874640630042769</c:v>
                </c:pt>
                <c:pt idx="37">
                  <c:v>37.201928001161484</c:v>
                </c:pt>
                <c:pt idx="38">
                  <c:v>37.476869989380859</c:v>
                </c:pt>
                <c:pt idx="39">
                  <c:v>37.57111978973068</c:v>
                </c:pt>
                <c:pt idx="40">
                  <c:v>37.690056896264558</c:v>
                </c:pt>
                <c:pt idx="41">
                  <c:v>37.878140212246656</c:v>
                </c:pt>
                <c:pt idx="42">
                  <c:v>38.22624505060412</c:v>
                </c:pt>
                <c:pt idx="43">
                  <c:v>38.611546702425045</c:v>
                </c:pt>
                <c:pt idx="44">
                  <c:v>39.136676563672552</c:v>
                </c:pt>
                <c:pt idx="45">
                  <c:v>39.760837350406206</c:v>
                </c:pt>
                <c:pt idx="46">
                  <c:v>40.33088903329525</c:v>
                </c:pt>
                <c:pt idx="47">
                  <c:v>40.622828366226145</c:v>
                </c:pt>
                <c:pt idx="48">
                  <c:v>41.00858254575094</c:v>
                </c:pt>
                <c:pt idx="49">
                  <c:v>41.392246794762961</c:v>
                </c:pt>
                <c:pt idx="50">
                  <c:v>41.817025146500114</c:v>
                </c:pt>
                <c:pt idx="51">
                  <c:v>42.283077068859754</c:v>
                </c:pt>
                <c:pt idx="52">
                  <c:v>42.686173925624345</c:v>
                </c:pt>
                <c:pt idx="53">
                  <c:v>43.24805433488028</c:v>
                </c:pt>
                <c:pt idx="54">
                  <c:v>43.842460833431836</c:v>
                </c:pt>
                <c:pt idx="55">
                  <c:v>44.275113224148107</c:v>
                </c:pt>
                <c:pt idx="56">
                  <c:v>44.592404386199519</c:v>
                </c:pt>
                <c:pt idx="57">
                  <c:v>44.701102345341134</c:v>
                </c:pt>
                <c:pt idx="58">
                  <c:v>44.855345313092926</c:v>
                </c:pt>
                <c:pt idx="60">
                  <c:v>45.605344598631284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02C-430E-ADB2-BDBA066CD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31936"/>
        <c:axId val="220254208"/>
      </c:lineChart>
      <c:catAx>
        <c:axId val="2202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0254208"/>
        <c:crosses val="autoZero"/>
        <c:auto val="1"/>
        <c:lblAlgn val="ctr"/>
        <c:lblOffset val="100"/>
        <c:tickLblSkip val="5"/>
        <c:noMultiLvlLbl val="0"/>
      </c:catAx>
      <c:valAx>
        <c:axId val="220254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0231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488196998941504"/>
          <c:y val="0.91570868335445255"/>
          <c:w val="0.47845124187428822"/>
          <c:h val="4.7328428973021801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433" l="0.70000000000000062" r="0.70000000000000062" t="0.750000000000004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6777486147564928E-2"/>
          <c:y val="0.12399798604215324"/>
          <c:w val="0.86113497176489295"/>
          <c:h val="0.71118818386593996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'취업통계_졸업상황(1965-2023)'!$B$3:$C$3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3295631447992401E-2"/>
                  <c:y val="-3.8487684061549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4AF-452C-9951-C89065B632AC}"/>
                </c:ext>
              </c:extLst>
            </c:dLbl>
            <c:dLbl>
              <c:idx val="5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2F0-4F72-BF2D-E315ACA0C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'취업통계_졸업상황(1965-2023)'!$A$5:$A$63</c:f>
              <c:numCache>
                <c:formatCode>General</c:formatCod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numCache>
            </c:numRef>
          </c:cat>
          <c:val>
            <c:numRef>
              <c:f>'취업통계_졸업상황(1965-2023)'!$B$5:$B$63</c:f>
              <c:numCache>
                <c:formatCode>#,##0.0_);[Red]\(#,##0.0\)</c:formatCode>
                <c:ptCount val="59"/>
                <c:pt idx="0">
                  <c:v>2.8634604754007738</c:v>
                </c:pt>
                <c:pt idx="1">
                  <c:v>4.8272128485067221</c:v>
                </c:pt>
                <c:pt idx="2">
                  <c:v>4.4319097502014504</c:v>
                </c:pt>
                <c:pt idx="3">
                  <c:v>4.3338029213316522</c:v>
                </c:pt>
                <c:pt idx="4">
                  <c:v>3.7515429377534826</c:v>
                </c:pt>
                <c:pt idx="5">
                  <c:v>4.6395917499468426</c:v>
                </c:pt>
                <c:pt idx="6">
                  <c:v>5.156802120141343</c:v>
                </c:pt>
                <c:pt idx="7">
                  <c:v>5.6999729217438402</c:v>
                </c:pt>
                <c:pt idx="8">
                  <c:v>5.5673327541268458</c:v>
                </c:pt>
                <c:pt idx="9">
                  <c:v>6.7124332570556833</c:v>
                </c:pt>
                <c:pt idx="10">
                  <c:v>6.4831895269265098</c:v>
                </c:pt>
                <c:pt idx="11">
                  <c:v>6.407487401007919</c:v>
                </c:pt>
                <c:pt idx="12">
                  <c:v>7.0102210092577719</c:v>
                </c:pt>
                <c:pt idx="13">
                  <c:v>7.7759117082533598</c:v>
                </c:pt>
                <c:pt idx="14">
                  <c:v>9.4663613948573442</c:v>
                </c:pt>
                <c:pt idx="15" formatCode="_-* #,##0.0_-;\-* #,##0.0_-;_-* &quot;-&quot;_-;_-@_-">
                  <c:v>12.240876646224992</c:v>
                </c:pt>
                <c:pt idx="16" formatCode="_-* #,##0.0_-;\-* #,##0.0_-;_-* &quot;-&quot;_-;_-@_-">
                  <c:v>13.669734627368118</c:v>
                </c:pt>
                <c:pt idx="17">
                  <c:v>13.401288922919857</c:v>
                </c:pt>
                <c:pt idx="18">
                  <c:v>12.619059944093591</c:v>
                </c:pt>
                <c:pt idx="19">
                  <c:v>12.086304022533227</c:v>
                </c:pt>
                <c:pt idx="20">
                  <c:v>10.353842002293732</c:v>
                </c:pt>
                <c:pt idx="21">
                  <c:v>8.0995008995415247</c:v>
                </c:pt>
                <c:pt idx="22">
                  <c:v>7.2455241940875244</c:v>
                </c:pt>
                <c:pt idx="23">
                  <c:v>7.3692918392670839</c:v>
                </c:pt>
                <c:pt idx="24">
                  <c:v>7.7179418022715689</c:v>
                </c:pt>
                <c:pt idx="25">
                  <c:v>7.7038983582053566</c:v>
                </c:pt>
                <c:pt idx="26">
                  <c:v>7.8502841912225358</c:v>
                </c:pt>
                <c:pt idx="27">
                  <c:v>7.859777978066516</c:v>
                </c:pt>
                <c:pt idx="28">
                  <c:v>8.2280329748793726</c:v>
                </c:pt>
                <c:pt idx="29">
                  <c:v>8.263749241027412</c:v>
                </c:pt>
                <c:pt idx="30">
                  <c:v>9.1329761324890395</c:v>
                </c:pt>
                <c:pt idx="31">
                  <c:v>10.492801771871539</c:v>
                </c:pt>
                <c:pt idx="32">
                  <c:v>11.99075156521965</c:v>
                </c:pt>
                <c:pt idx="33" formatCode="_-* #,##0.0_-;\-* #,##0.0_-;_-* &quot;-&quot;_-;_-@_-">
                  <c:v>12.281371142517017</c:v>
                </c:pt>
                <c:pt idx="34" formatCode="_-* #,##0.0_-;\-* #,##0.0_-;_-* &quot;-&quot;_-;_-@_-">
                  <c:v>12.789764665590292</c:v>
                </c:pt>
                <c:pt idx="35" formatCode="_-* #,##0.0_-;\-* #,##0.0_-;_-* &quot;-&quot;_-;_-@_-">
                  <c:v>12.121325140560751</c:v>
                </c:pt>
                <c:pt idx="36" formatCode="_-* #,##0.0_-;\-* #,##0.0_-;_-* &quot;-&quot;_-;_-@_-">
                  <c:v>11.344502757590675</c:v>
                </c:pt>
                <c:pt idx="37" formatCode="_-* #,##0.0_-;\-* #,##0.0_-;_-* &quot;-&quot;_-;_-@_-">
                  <c:v>12.058713018476467</c:v>
                </c:pt>
                <c:pt idx="38" formatCode="_-* #,##0.0_-;\-* #,##0.0_-;_-* &quot;-&quot;_-;_-@_-">
                  <c:v>12.081696535800345</c:v>
                </c:pt>
                <c:pt idx="39" formatCode="_-* #,##0.0_-;\-* #,##0.0_-;_-* &quot;-&quot;_-;_-@_-">
                  <c:v>11.106576099573875</c:v>
                </c:pt>
                <c:pt idx="40" formatCode="_-* #,##0.0_-;\-* #,##0.0_-;_-* &quot;-&quot;_-;_-@_-">
                  <c:v>10.657917740753554</c:v>
                </c:pt>
                <c:pt idx="41" formatCode="_-* #,##0.0_-;\-* #,##0.0_-;_-* &quot;-&quot;_-;_-@_-">
                  <c:v>9.9857325556467291</c:v>
                </c:pt>
                <c:pt idx="42" formatCode="_-* #,##0.0_-;\-* #,##0.0_-;_-* &quot;-&quot;_-;_-@_-">
                  <c:v>9.8654708520179373</c:v>
                </c:pt>
                <c:pt idx="43" formatCode="_-* #,##0.0_-;\-* #,##0.0_-;_-* &quot;-&quot;_-;_-@_-">
                  <c:v>9.5772455513496304</c:v>
                </c:pt>
                <c:pt idx="44" formatCode="_-* #,##0.0_-;\-* #,##0.0_-;_-* &quot;-&quot;_-;_-@_-">
                  <c:v>9.6359551206017375</c:v>
                </c:pt>
                <c:pt idx="45" formatCode="_-* #,##0.0_-;\-* #,##0.0_-;_-* &quot;-&quot;_-;_-@_-">
                  <c:v>8.8745492097124572</c:v>
                </c:pt>
                <c:pt idx="46" formatCode="_-* #,##0.0_-;\-* #,##0.0_-;_-* &quot;-&quot;_-;_-@_-">
                  <c:v>8.3102822944204586</c:v>
                </c:pt>
                <c:pt idx="47" formatCode="_-* #,##0.0_-;\-* #,##0.0_-;_-* &quot;-&quot;_-;_-@_-">
                  <c:v>8.3735963703039467</c:v>
                </c:pt>
                <c:pt idx="48" formatCode="_-* #,##0.0_-;\-* #,##0.0_-;_-* &quot;-&quot;_-;_-@_-">
                  <c:v>8.3806856708888233</c:v>
                </c:pt>
                <c:pt idx="49" formatCode="_-* #,##0.0_-;\-* #,##0.0_-;_-* &quot;-&quot;_-;_-@_-">
                  <c:v>8.4570598728142024</c:v>
                </c:pt>
                <c:pt idx="50" formatCode="_-* #,##0.0_-;\-* #,##0.0_-;_-* &quot;-&quot;_-;_-@_-">
                  <c:v>7.8965407078630427</c:v>
                </c:pt>
                <c:pt idx="51" formatCode="_-* #,##0.0_-;\-* #,##0.0_-;_-* &quot;-&quot;_-;_-@_-">
                  <c:v>7.3181153985220337</c:v>
                </c:pt>
                <c:pt idx="52" formatCode="_-* #,##0.0_-;\-* #,##0.0_-;_-* &quot;-&quot;_-;_-@_-">
                  <c:v>6.8223664217657891</c:v>
                </c:pt>
                <c:pt idx="53" formatCode="_-* #,##0.0_-;\-* #,##0.0_-;_-* &quot;-&quot;_-;_-@_-">
                  <c:v>6.7160351943847161</c:v>
                </c:pt>
                <c:pt idx="54" formatCode="_-* #,##0.0_-;\-* #,##0.0_-;_-* &quot;-&quot;_-;_-@_-">
                  <c:v>6.7639040264788601</c:v>
                </c:pt>
                <c:pt idx="55" formatCode="_-* #,##0.0_-;\-* #,##0.0_-;_-* &quot;-&quot;_-;_-@_-">
                  <c:v>6.6607205133032323</c:v>
                </c:pt>
                <c:pt idx="56" formatCode="_-* #,##0.0_-;\-* #,##0.0_-;_-* &quot;-&quot;_-;_-@_-">
                  <c:v>6.9535477566673123</c:v>
                </c:pt>
                <c:pt idx="57" formatCode="_-* #,##0.0_-;\-* #,##0.0_-;_-* &quot;-&quot;_-;_-@_-">
                  <c:v>6.7402157678323844</c:v>
                </c:pt>
                <c:pt idx="58" formatCode="_-* #,##0.0_-;\-* #,##0.0_-;_-* &quot;-&quot;_-;_-@_-">
                  <c:v>7.7932093867628112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AF-452C-9951-C89065B632AC}"/>
            </c:ext>
          </c:extLst>
        </c:ser>
        <c:ser>
          <c:idx val="1"/>
          <c:order val="1"/>
          <c:tx>
            <c:strRef>
              <c:f>'취업통계_졸업상황(1965-2023)'!$D$3:$E$3</c:f>
              <c:strCache>
                <c:ptCount val="1"/>
                <c:pt idx="0">
                  <c:v>취업률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182725779932256E-2"/>
                  <c:y val="2.6964480050349428E-2"/>
                </c:manualLayout>
              </c:layout>
              <c:numFmt formatCode="#,##0.0_);[Red]\(#,##0.0\)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AF-452C-9951-C89065B632A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AF-452C-9951-C89065B632A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AF-452C-9951-C89065B632A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AF-452C-9951-C89065B632A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AF-452C-9951-C89065B632A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4AF-452C-9951-C89065B632A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AF-452C-9951-C89065B632A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4AF-452C-9951-C89065B632A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AF-452C-9951-C89065B632A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4AF-452C-9951-C89065B632A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AF-452C-9951-C89065B632AC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AF-452C-9951-C89065B632A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4AF-452C-9951-C89065B632A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4AF-452C-9951-C89065B632AC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4AF-452C-9951-C89065B632AC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AF-452C-9951-C89065B632A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4AF-452C-9951-C89065B632A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4AF-452C-9951-C89065B632A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4AF-452C-9951-C89065B632AC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AF-452C-9951-C89065B632AC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4AF-452C-9951-C89065B632A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4AF-452C-9951-C89065B632AC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4AF-452C-9951-C89065B632AC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4AF-452C-9951-C89065B632AC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4AF-452C-9951-C89065B632AC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4AF-452C-9951-C89065B632AC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4AF-452C-9951-C89065B632AC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4AF-452C-9951-C89065B632AC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4AF-452C-9951-C89065B632AC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4AF-452C-9951-C89065B632AC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4AF-452C-9951-C89065B632AC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4AF-452C-9951-C89065B632AC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4AF-452C-9951-C89065B632AC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E4AF-452C-9951-C89065B632AC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E4AF-452C-9951-C89065B632AC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E4AF-452C-9951-C89065B632AC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E4AF-452C-9951-C89065B632AC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E4AF-452C-9951-C89065B632AC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E4AF-452C-9951-C89065B632AC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E4AF-452C-9951-C89065B632AC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E4AF-452C-9951-C89065B632AC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E4AF-452C-9951-C89065B632AC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E4AF-452C-9951-C89065B632AC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E4AF-452C-9951-C89065B632AC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E4AF-452C-9951-C89065B632AC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E4AF-452C-9951-C89065B632AC}"/>
                </c:ext>
              </c:extLst>
            </c:dLbl>
            <c:dLbl>
              <c:idx val="46"/>
              <c:layout>
                <c:manualLayout>
                  <c:x val="-2.6936026936026935E-2"/>
                  <c:y val="-3.09839922920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E4AF-452C-9951-C89065B632AC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E4AF-452C-9951-C89065B632AC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E4AF-452C-9951-C89065B632A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E4AF-452C-9951-C89065B632AC}"/>
                </c:ext>
              </c:extLst>
            </c:dLbl>
            <c:dLbl>
              <c:idx val="50"/>
              <c:layout>
                <c:manualLayout>
                  <c:x val="-2.8619528619528743E-2"/>
                  <c:y val="-2.8970501963195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5-E4AF-452C-9951-C89065B632A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E4AF-452C-9951-C89065B632AC}"/>
                </c:ext>
              </c:extLst>
            </c:dLbl>
            <c:dLbl>
              <c:idx val="52"/>
              <c:layout>
                <c:manualLayout>
                  <c:x val="-3.0303030303030179E-2"/>
                  <c:y val="1.689946037684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E4AF-452C-9951-C89065B632A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E4AF-452C-9951-C89065B632A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F0-4F72-BF2D-E315ACA0C800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F0-4F72-BF2D-E315ACA0C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'취업통계_졸업상황(1965-2023)'!$A$5:$A$63</c:f>
              <c:numCache>
                <c:formatCode>General</c:formatCod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numCache>
            </c:numRef>
          </c:cat>
          <c:val>
            <c:numRef>
              <c:f>'취업통계_졸업상황(1965-2023)'!$D$5:$D$63</c:f>
              <c:numCache>
                <c:formatCode>#,##0.0_);[Red]\(#,##0.0\)</c:formatCode>
                <c:ptCount val="59"/>
                <c:pt idx="0">
                  <c:v>43.958886393029744</c:v>
                </c:pt>
                <c:pt idx="1">
                  <c:v>58.147849152346907</c:v>
                </c:pt>
                <c:pt idx="2">
                  <c:v>58.251812636667054</c:v>
                </c:pt>
                <c:pt idx="3">
                  <c:v>59.462457337883954</c:v>
                </c:pt>
                <c:pt idx="4">
                  <c:v>66.409610743888365</c:v>
                </c:pt>
                <c:pt idx="5">
                  <c:v>70.610902738529518</c:v>
                </c:pt>
                <c:pt idx="6">
                  <c:v>66.932270916334659</c:v>
                </c:pt>
                <c:pt idx="7">
                  <c:v>62.738734240419426</c:v>
                </c:pt>
                <c:pt idx="8">
                  <c:v>71.630198393324747</c:v>
                </c:pt>
                <c:pt idx="9">
                  <c:v>72.531682876510459</c:v>
                </c:pt>
                <c:pt idx="10">
                  <c:v>71.778468287333212</c:v>
                </c:pt>
                <c:pt idx="11">
                  <c:v>75.943093489267639</c:v>
                </c:pt>
                <c:pt idx="12">
                  <c:v>75.424961968384153</c:v>
                </c:pt>
                <c:pt idx="13">
                  <c:v>78.24909209977973</c:v>
                </c:pt>
                <c:pt idx="14">
                  <c:v>80.975744211686887</c:v>
                </c:pt>
                <c:pt idx="15" formatCode="_-* #,##0.0_-;\-* #,##0.0_-;_-* &quot;-&quot;_-;_-@_-">
                  <c:v>72.96852075879643</c:v>
                </c:pt>
                <c:pt idx="16" formatCode="_-* #,##0.0_-;\-* #,##0.0_-;_-* &quot;-&quot;_-;_-@_-">
                  <c:v>68.895222453021603</c:v>
                </c:pt>
                <c:pt idx="17">
                  <c:v>72.25800965197611</c:v>
                </c:pt>
                <c:pt idx="18">
                  <c:v>66.88272194901559</c:v>
                </c:pt>
                <c:pt idx="19">
                  <c:v>63.502646727025549</c:v>
                </c:pt>
                <c:pt idx="20">
                  <c:v>52.126300419784634</c:v>
                </c:pt>
                <c:pt idx="21">
                  <c:v>45.666430970479055</c:v>
                </c:pt>
                <c:pt idx="22">
                  <c:v>48.283539955309216</c:v>
                </c:pt>
                <c:pt idx="23">
                  <c:v>50.600565153628786</c:v>
                </c:pt>
                <c:pt idx="24">
                  <c:v>52.784860722506309</c:v>
                </c:pt>
                <c:pt idx="25">
                  <c:v>55.039778670924413</c:v>
                </c:pt>
                <c:pt idx="26">
                  <c:v>58.693839021898661</c:v>
                </c:pt>
                <c:pt idx="27">
                  <c:v>57.984450898575723</c:v>
                </c:pt>
                <c:pt idx="28">
                  <c:v>53.989584160108429</c:v>
                </c:pt>
                <c:pt idx="29">
                  <c:v>56.437268263353047</c:v>
                </c:pt>
                <c:pt idx="30">
                  <c:v>60.867878727211298</c:v>
                </c:pt>
                <c:pt idx="31">
                  <c:v>63.278320045699523</c:v>
                </c:pt>
                <c:pt idx="32">
                  <c:v>61.769379013695648</c:v>
                </c:pt>
                <c:pt idx="33" formatCode="_-* #,##0.0_-;\-* #,##0.0_-;_-* &quot;-&quot;_-;_-@_-">
                  <c:v>50.515130107147066</c:v>
                </c:pt>
                <c:pt idx="34" formatCode="_-* #,##0.0_-;\-* #,##0.0_-;_-* &quot;-&quot;_-;_-@_-">
                  <c:v>51.334806327802006</c:v>
                </c:pt>
                <c:pt idx="35" formatCode="_-* #,##0.0_-;\-* #,##0.0_-;_-* &quot;-&quot;_-;_-@_-">
                  <c:v>56.031201516054395</c:v>
                </c:pt>
                <c:pt idx="36" formatCode="_-* #,##0.0_-;\-* #,##0.0_-;_-* &quot;-&quot;_-;_-@_-">
                  <c:v>56.670643086969541</c:v>
                </c:pt>
                <c:pt idx="37" formatCode="_-* #,##0.0_-;\-* #,##0.0_-;_-* &quot;-&quot;_-;_-@_-">
                  <c:v>60.70388247048394</c:v>
                </c:pt>
                <c:pt idx="38" formatCode="_-* #,##0.0_-;\-* #,##0.0_-;_-* &quot;-&quot;_-;_-@_-">
                  <c:v>59.24722616594493</c:v>
                </c:pt>
                <c:pt idx="39" formatCode="_-* #,##0.0_-;\-* #,##0.0_-;_-* &quot;-&quot;_-;_-@_-">
                  <c:v>56.361620941783372</c:v>
                </c:pt>
                <c:pt idx="40" formatCode="_-* #,##0.0_-;\-* #,##0.0_-;_-* &quot;-&quot;_-;_-@_-">
                  <c:v>65.0068143960426</c:v>
                </c:pt>
                <c:pt idx="41" formatCode="_-* #,##0.0_-;\-* #,##0.0_-;_-* &quot;-&quot;_-;_-@_-">
                  <c:v>67.332627514479668</c:v>
                </c:pt>
                <c:pt idx="42" formatCode="_-* #,##0.0_-;\-* #,##0.0_-;_-* &quot;-&quot;_-;_-@_-">
                  <c:v>68.002295654423179</c:v>
                </c:pt>
                <c:pt idx="43" formatCode="_-* #,##0.0_-;\-* #,##0.0_-;_-* &quot;-&quot;_-;_-@_-">
                  <c:v>68.88075524633382</c:v>
                </c:pt>
                <c:pt idx="44" formatCode="_-* #,##0.0_-;\-* #,##0.0_-;_-* &quot;-&quot;_-;_-@_-">
                  <c:v>68.244196640945631</c:v>
                </c:pt>
                <c:pt idx="45" formatCode="_-* #,##0.0_-;\-* #,##0.0_-;_-* &quot;-&quot;_-;_-@_-">
                  <c:v>51.930346658087345</c:v>
                </c:pt>
                <c:pt idx="46" formatCode="_-* #,##0.0_-;\-* #,##0.0_-;_-* &quot;-&quot;_-;_-@_-">
                  <c:v>65.507964299440573</c:v>
                </c:pt>
                <c:pt idx="47" formatCode="_-* #,##0.0_-;\-* #,##0.0_-;_-* &quot;-&quot;_-;_-@_-">
                  <c:v>66.040306272094355</c:v>
                </c:pt>
                <c:pt idx="48" formatCode="_-* #,##0.0_-;\-* #,##0.0_-;_-* &quot;-&quot;_-;_-@_-">
                  <c:v>64.778376424077365</c:v>
                </c:pt>
                <c:pt idx="49" formatCode="_-* #,##0.0_-;\-* #,##0.0_-;_-* &quot;-&quot;_-;_-@_-">
                  <c:v>64.546401703770655</c:v>
                </c:pt>
                <c:pt idx="50" formatCode="_-* #,##0.0_-;\-* #,##0.0_-;_-* &quot;-&quot;_-;_-@_-">
                  <c:v>64.403429446791691</c:v>
                </c:pt>
                <c:pt idx="51" formatCode="_-* #,##0.0_-;\-* #,##0.0_-;_-* &quot;-&quot;_-;_-@_-">
                  <c:v>64.282595699805881</c:v>
                </c:pt>
                <c:pt idx="52" formatCode="_-* #,##0.0_-;\-* #,##0.0_-;_-* &quot;-&quot;_-;_-@_-">
                  <c:v>62.594734276614069</c:v>
                </c:pt>
                <c:pt idx="53" formatCode="_-* #,##0.0_-;\-* #,##0.0_-;_-* &quot;-&quot;_-;_-@_-">
                  <c:v>64.231908620168724</c:v>
                </c:pt>
                <c:pt idx="54" formatCode="_-* #,##0.0_-;\-* #,##0.0_-;_-* &quot;-&quot;_-;_-@_-">
                  <c:v>63.285371618908627</c:v>
                </c:pt>
                <c:pt idx="55" formatCode="_-* #,##0.0_-;\-* #,##0.0_-;_-* &quot;-&quot;_-;_-@_-">
                  <c:v>61.030056773125054</c:v>
                </c:pt>
                <c:pt idx="56" formatCode="_-* #,##0.0_-;\-* #,##0.0_-;_-* &quot;-&quot;_-;_-@_-">
                  <c:v>64.143380105536068</c:v>
                </c:pt>
                <c:pt idx="57" formatCode="_-* #,##0.0_-;\-* #,##0.0_-;_-* &quot;-&quot;_-;_-@_-">
                  <c:v>66.310601797377274</c:v>
                </c:pt>
                <c:pt idx="58" formatCode="_-* #,##0.0_-;\-* #,##0.0_-;_-* &quot;-&quot;_-;_-@_-">
                  <c:v>64.600425177927718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E4AF-452C-9951-C89065B63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108288"/>
        <c:axId val="222220672"/>
      </c:lineChart>
      <c:catAx>
        <c:axId val="222108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2220672"/>
        <c:crosses val="autoZero"/>
        <c:auto val="1"/>
        <c:lblAlgn val="ctr"/>
        <c:lblOffset val="100"/>
        <c:tickLblSkip val="5"/>
        <c:noMultiLvlLbl val="0"/>
      </c:catAx>
      <c:valAx>
        <c:axId val="22222067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21082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6673706641752831"/>
          <c:y val="0.92407108585875819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4603351261806383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취업률(1965-2023)'!$B$39:$B$64</c:f>
              <c:numCache>
                <c:formatCode>_-* #,##0.0_-;\-* #,##0.0_-;_-* "-"_-;_-@_-</c:formatCode>
                <c:ptCount val="26"/>
                <c:pt idx="0">
                  <c:v>10.972689619466735</c:v>
                </c:pt>
                <c:pt idx="1">
                  <c:v>11.809473436765398</c:v>
                </c:pt>
                <c:pt idx="2">
                  <c:v>12.770741425928561</c:v>
                </c:pt>
                <c:pt idx="3">
                  <c:v>12.756999125109362</c:v>
                </c:pt>
                <c:pt idx="4">
                  <c:v>13.85886840432295</c:v>
                </c:pt>
                <c:pt idx="5" formatCode="#,##0.0_);[Red]\(#,##0.0\)">
                  <c:v>14.788278652612046</c:v>
                </c:pt>
                <c:pt idx="6">
                  <c:v>14.238596850071589</c:v>
                </c:pt>
                <c:pt idx="7">
                  <c:v>13.289011156961639</c:v>
                </c:pt>
                <c:pt idx="8">
                  <c:v>12.191310585100933</c:v>
                </c:pt>
                <c:pt idx="9">
                  <c:v>11.803069053708439</c:v>
                </c:pt>
                <c:pt idx="10">
                  <c:v>11.339777569899178</c:v>
                </c:pt>
                <c:pt idx="11">
                  <c:v>10.484663391315895</c:v>
                </c:pt>
                <c:pt idx="12">
                  <c:v>9.9108889371875684</c:v>
                </c:pt>
                <c:pt idx="13">
                  <c:v>9.1122357530707987</c:v>
                </c:pt>
                <c:pt idx="14">
                  <c:v>8.838150881508815</c:v>
                </c:pt>
                <c:pt idx="15">
                  <c:v>8.7382690302398327</c:v>
                </c:pt>
                <c:pt idx="16">
                  <c:v>8.5438297432718642</c:v>
                </c:pt>
                <c:pt idx="17">
                  <c:v>8.2067307692307683</c:v>
                </c:pt>
                <c:pt idx="18">
                  <c:v>7.6714487681646464</c:v>
                </c:pt>
                <c:pt idx="19">
                  <c:v>7.7271868505573398</c:v>
                </c:pt>
                <c:pt idx="20">
                  <c:v>7.7745555415458325</c:v>
                </c:pt>
                <c:pt idx="21">
                  <c:v>7.8132640193530127</c:v>
                </c:pt>
                <c:pt idx="22">
                  <c:v>7.0147553577578208</c:v>
                </c:pt>
                <c:pt idx="23">
                  <c:v>7.507939523900002</c:v>
                </c:pt>
                <c:pt idx="24">
                  <c:v>7.0655434130565187</c:v>
                </c:pt>
                <c:pt idx="25">
                  <c:v>8.5339808665632955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7C-49FF-B95E-37CA625470F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취업률(1965-2023)'!$Z$39:$Z$64</c:f>
              <c:numCache>
                <c:formatCode>_-* #,##0.0_-;\-* #,##0.0_-;_-* "-"_-;_-@_-</c:formatCode>
                <c:ptCount val="26"/>
                <c:pt idx="0">
                  <c:v>6.3532592370081105</c:v>
                </c:pt>
                <c:pt idx="1">
                  <c:v>6.4745337658977373</c:v>
                </c:pt>
                <c:pt idx="2">
                  <c:v>6.3237552916494968</c:v>
                </c:pt>
                <c:pt idx="3">
                  <c:v>5.8858258031716879</c:v>
                </c:pt>
                <c:pt idx="4">
                  <c:v>6.4623456395162844</c:v>
                </c:pt>
                <c:pt idx="5" formatCode="#,##0.0_);[Red]\(#,##0.0\)">
                  <c:v>6.4921931262736932</c:v>
                </c:pt>
                <c:pt idx="6">
                  <c:v>6.4204644160055588</c:v>
                </c:pt>
                <c:pt idx="7">
                  <c:v>5.8676314961530762</c:v>
                </c:pt>
                <c:pt idx="8">
                  <c:v>4.7963850926527289</c:v>
                </c:pt>
                <c:pt idx="9">
                  <c:v>4.4409765387362121</c:v>
                </c:pt>
                <c:pt idx="10">
                  <c:v>4.3246108986253651</c:v>
                </c:pt>
                <c:pt idx="11">
                  <c:v>4.2966937900425028</c:v>
                </c:pt>
                <c:pt idx="12">
                  <c:v>3.4973420694770678</c:v>
                </c:pt>
                <c:pt idx="13">
                  <c:v>3.34263122709145</c:v>
                </c:pt>
                <c:pt idx="14">
                  <c:v>3.3064675959569265</c:v>
                </c:pt>
                <c:pt idx="15">
                  <c:v>3.2285157562319422</c:v>
                </c:pt>
                <c:pt idx="16">
                  <c:v>3.2092554217134501</c:v>
                </c:pt>
                <c:pt idx="17">
                  <c:v>2.8106400560663594</c:v>
                </c:pt>
                <c:pt idx="18">
                  <c:v>2.6848645345284172</c:v>
                </c:pt>
                <c:pt idx="19">
                  <c:v>2.4850104746081052</c:v>
                </c:pt>
                <c:pt idx="20">
                  <c:v>2.5182813853288457</c:v>
                </c:pt>
                <c:pt idx="21">
                  <c:v>2.4745124113475176</c:v>
                </c:pt>
                <c:pt idx="22">
                  <c:v>2.4659682930928239</c:v>
                </c:pt>
                <c:pt idx="23">
                  <c:v>2.4169861662294565</c:v>
                </c:pt>
                <c:pt idx="24">
                  <c:v>2.4079504724666014</c:v>
                </c:pt>
                <c:pt idx="25">
                  <c:v>2.7908735363274371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67C-49FF-B95E-37CA625470F0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취업률(1965-2023)'!$AX$39:$AX$64</c:f>
              <c:numCache>
                <c:formatCode>_-* #,##0.0_-;\-* #,##0.0_-;_-* "-"_-;_-@_-</c:formatCode>
                <c:ptCount val="26"/>
                <c:pt idx="0">
                  <c:v>8.9732033106613116</c:v>
                </c:pt>
                <c:pt idx="1">
                  <c:v>8.3519022860444014</c:v>
                </c:pt>
                <c:pt idx="2">
                  <c:v>7.360038610038611</c:v>
                </c:pt>
                <c:pt idx="3">
                  <c:v>7.5634127594158347</c:v>
                </c:pt>
                <c:pt idx="4">
                  <c:v>7.6073713067316469</c:v>
                </c:pt>
                <c:pt idx="5" formatCode="#,##0.0_);[Red]\(#,##0.0\)">
                  <c:v>6.7659972648096156</c:v>
                </c:pt>
                <c:pt idx="6">
                  <c:v>5.4949550040905368</c:v>
                </c:pt>
                <c:pt idx="7">
                  <c:v>5.1940951339529802</c:v>
                </c:pt>
                <c:pt idx="8">
                  <c:v>4.2689363948271311</c:v>
                </c:pt>
                <c:pt idx="9">
                  <c:v>3.8383961860521976</c:v>
                </c:pt>
                <c:pt idx="10">
                  <c:v>4.0512730052331394</c:v>
                </c:pt>
                <c:pt idx="11">
                  <c:v>4.0700139301072014</c:v>
                </c:pt>
                <c:pt idx="12">
                  <c:v>4.1168738049713198</c:v>
                </c:pt>
                <c:pt idx="13">
                  <c:v>4.6354799513973273</c:v>
                </c:pt>
                <c:pt idx="14">
                  <c:v>5.5995842536053004</c:v>
                </c:pt>
                <c:pt idx="15">
                  <c:v>5.2303451896574353</c:v>
                </c:pt>
                <c:pt idx="16">
                  <c:v>4.84375</c:v>
                </c:pt>
                <c:pt idx="17">
                  <c:v>4.5754509458864936</c:v>
                </c:pt>
                <c:pt idx="18">
                  <c:v>4.0448737924587101</c:v>
                </c:pt>
                <c:pt idx="19">
                  <c:v>3.7585352589280321</c:v>
                </c:pt>
                <c:pt idx="20">
                  <c:v>3.4605757196495621</c:v>
                </c:pt>
                <c:pt idx="21">
                  <c:v>3.6913385826771652</c:v>
                </c:pt>
                <c:pt idx="22">
                  <c:v>3.5842068922227104</c:v>
                </c:pt>
                <c:pt idx="23">
                  <c:v>3.1231925968768075</c:v>
                </c:pt>
                <c:pt idx="24">
                  <c:v>3.2332711962460632</c:v>
                </c:pt>
                <c:pt idx="25">
                  <c:v>3.8849223015539689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267C-49FF-B95E-37CA625470F0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취업률(1965-2023)'!$BV$39:$BV$64</c:f>
              <c:numCache>
                <c:formatCode>_-* #,##0.0_-;\-* #,##0.0_-;_-* "-"_-;_-@_-</c:formatCode>
                <c:ptCount val="26"/>
                <c:pt idx="0">
                  <c:v>18.323171979213551</c:v>
                </c:pt>
                <c:pt idx="1">
                  <c:v>19.369416272725378</c:v>
                </c:pt>
                <c:pt idx="2">
                  <c:v>16.274976305150972</c:v>
                </c:pt>
                <c:pt idx="3">
                  <c:v>13.456989510432471</c:v>
                </c:pt>
                <c:pt idx="4">
                  <c:v>14.700591948196356</c:v>
                </c:pt>
                <c:pt idx="5" formatCode="#,##0.0_);[Red]\(#,##0.0\)">
                  <c:v>13.769998228939134</c:v>
                </c:pt>
                <c:pt idx="6">
                  <c:v>12.324468162031614</c:v>
                </c:pt>
                <c:pt idx="7">
                  <c:v>12.005358763450928</c:v>
                </c:pt>
                <c:pt idx="8">
                  <c:v>11.994752203779592</c:v>
                </c:pt>
                <c:pt idx="9">
                  <c:v>12.09523534173702</c:v>
                </c:pt>
                <c:pt idx="10">
                  <c:v>11.910861035018879</c:v>
                </c:pt>
                <c:pt idx="11">
                  <c:v>13.045481775033407</c:v>
                </c:pt>
                <c:pt idx="12">
                  <c:v>12.290613087915926</c:v>
                </c:pt>
                <c:pt idx="13">
                  <c:v>11.021389914955758</c:v>
                </c:pt>
                <c:pt idx="14">
                  <c:v>11.382067061597745</c:v>
                </c:pt>
                <c:pt idx="15">
                  <c:v>11.80605072832841</c:v>
                </c:pt>
                <c:pt idx="16">
                  <c:v>12.256363714940143</c:v>
                </c:pt>
                <c:pt idx="17">
                  <c:v>11.516099877244338</c:v>
                </c:pt>
                <c:pt idx="18">
                  <c:v>10.343906935350581</c:v>
                </c:pt>
                <c:pt idx="19">
                  <c:v>9.4862442040185471</c:v>
                </c:pt>
                <c:pt idx="20">
                  <c:v>9.118314833501513</c:v>
                </c:pt>
                <c:pt idx="21">
                  <c:v>9.0916914603260466</c:v>
                </c:pt>
                <c:pt idx="22">
                  <c:v>9.0605878824235155</c:v>
                </c:pt>
                <c:pt idx="23">
                  <c:v>9.8748407754963718</c:v>
                </c:pt>
                <c:pt idx="24">
                  <c:v>9.2880578902422588</c:v>
                </c:pt>
                <c:pt idx="25">
                  <c:v>10.84037443466676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67C-49FF-B95E-37CA625470F0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67C-49FF-B95E-37CA625470F0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DB8-459A-99F8-488CAC9846CE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취업률(1965-2023)'!$CT$39:$CT$64</c:f>
              <c:numCache>
                <c:formatCode>_-* #,##0.0_-;\-* #,##0.0_-;_-* "-"_-;_-@_-</c:formatCode>
                <c:ptCount val="26"/>
                <c:pt idx="0">
                  <c:v>15.314689363673208</c:v>
                </c:pt>
                <c:pt idx="1">
                  <c:v>16.270780461376145</c:v>
                </c:pt>
                <c:pt idx="2">
                  <c:v>16.427495666505639</c:v>
                </c:pt>
                <c:pt idx="3">
                  <c:v>16.498873843314971</c:v>
                </c:pt>
                <c:pt idx="4">
                  <c:v>17.066109055814703</c:v>
                </c:pt>
                <c:pt idx="5" formatCode="#,##0.0_);[Red]\(#,##0.0\)">
                  <c:v>17.756781634089556</c:v>
                </c:pt>
                <c:pt idx="6">
                  <c:v>16.386282756389516</c:v>
                </c:pt>
                <c:pt idx="7">
                  <c:v>16.945199088938285</c:v>
                </c:pt>
                <c:pt idx="8">
                  <c:v>17.038657509968985</c:v>
                </c:pt>
                <c:pt idx="9">
                  <c:v>18.064788732394366</c:v>
                </c:pt>
                <c:pt idx="10">
                  <c:v>18.010925899985992</c:v>
                </c:pt>
                <c:pt idx="11">
                  <c:v>18.932488149664824</c:v>
                </c:pt>
                <c:pt idx="12">
                  <c:v>18.160958613070452</c:v>
                </c:pt>
                <c:pt idx="13">
                  <c:v>17.860732633459904</c:v>
                </c:pt>
                <c:pt idx="14">
                  <c:v>18.682600654431642</c:v>
                </c:pt>
                <c:pt idx="15">
                  <c:v>19.272768528235527</c:v>
                </c:pt>
                <c:pt idx="16">
                  <c:v>19.765118125325085</c:v>
                </c:pt>
                <c:pt idx="17">
                  <c:v>17.948322406478979</c:v>
                </c:pt>
                <c:pt idx="18">
                  <c:v>16.838479456807256</c:v>
                </c:pt>
                <c:pt idx="19">
                  <c:v>15.652852610906894</c:v>
                </c:pt>
                <c:pt idx="20">
                  <c:v>15.730101264494465</c:v>
                </c:pt>
                <c:pt idx="21">
                  <c:v>16.24776302785865</c:v>
                </c:pt>
                <c:pt idx="22">
                  <c:v>16.31453831566014</c:v>
                </c:pt>
                <c:pt idx="23">
                  <c:v>17.184098056608338</c:v>
                </c:pt>
                <c:pt idx="24">
                  <c:v>17.140028141122517</c:v>
                </c:pt>
                <c:pt idx="25">
                  <c:v>19.133614627285514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67C-49FF-B95E-37CA625470F0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67C-49FF-B95E-37CA625470F0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67C-49FF-B95E-37CA625470F0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67C-49FF-B95E-37CA625470F0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67C-49FF-B95E-37CA625470F0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67C-49FF-B95E-37CA625470F0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A0401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취업률(1965-2023)'!$DR$39:$DR$64</c:f>
              <c:numCache>
                <c:formatCode>_-* #,##0.0_-;\-* #,##0.0_-;_-* "-"_-;_-@_-</c:formatCode>
                <c:ptCount val="26"/>
                <c:pt idx="0">
                  <c:v>5.9438707969287794</c:v>
                </c:pt>
                <c:pt idx="1">
                  <c:v>8.1068249258160243</c:v>
                </c:pt>
                <c:pt idx="2">
                  <c:v>5.071870982821082</c:v>
                </c:pt>
                <c:pt idx="3">
                  <c:v>4.7142582258995578</c:v>
                </c:pt>
                <c:pt idx="4">
                  <c:v>3.9844688915595823</c:v>
                </c:pt>
                <c:pt idx="5" formatCode="#,##0.0_);[Red]\(#,##0.0\)">
                  <c:v>4.5312228213602364</c:v>
                </c:pt>
                <c:pt idx="6">
                  <c:v>3.5487028879099367</c:v>
                </c:pt>
                <c:pt idx="7">
                  <c:v>3.8905823840847105</c:v>
                </c:pt>
                <c:pt idx="8">
                  <c:v>4.2167721518987342</c:v>
                </c:pt>
                <c:pt idx="9">
                  <c:v>3.9100913135097164</c:v>
                </c:pt>
                <c:pt idx="10">
                  <c:v>4.0951223218355874</c:v>
                </c:pt>
                <c:pt idx="11">
                  <c:v>4.2414355628058731</c:v>
                </c:pt>
                <c:pt idx="12">
                  <c:v>4.1188089838320288</c:v>
                </c:pt>
                <c:pt idx="13">
                  <c:v>4.068580759286978</c:v>
                </c:pt>
                <c:pt idx="14">
                  <c:v>4.3771693019668341</c:v>
                </c:pt>
                <c:pt idx="15">
                  <c:v>3.2843560933448575</c:v>
                </c:pt>
                <c:pt idx="16">
                  <c:v>2.9249058380414312</c:v>
                </c:pt>
                <c:pt idx="17">
                  <c:v>3.1418851310786469</c:v>
                </c:pt>
                <c:pt idx="18">
                  <c:v>2.676145625792429</c:v>
                </c:pt>
                <c:pt idx="19">
                  <c:v>2.2970571663849522</c:v>
                </c:pt>
                <c:pt idx="20">
                  <c:v>2.1711847389558234</c:v>
                </c:pt>
                <c:pt idx="21">
                  <c:v>2.0191456841766553</c:v>
                </c:pt>
                <c:pt idx="22">
                  <c:v>1.8378550401782163</c:v>
                </c:pt>
                <c:pt idx="23">
                  <c:v>1.8762949888726881</c:v>
                </c:pt>
                <c:pt idx="24">
                  <c:v>1.9242243436754176</c:v>
                </c:pt>
                <c:pt idx="25">
                  <c:v>2.0712386231694069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67C-49FF-B95E-37CA625470F0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33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취업률(1965-2023)'!$EP$39:$EP$64</c:f>
              <c:numCache>
                <c:formatCode>_-* #,##0.0_-;\-* #,##0.0_-;_-* "-"_-;_-@_-</c:formatCode>
                <c:ptCount val="26"/>
                <c:pt idx="0">
                  <c:v>12.588953964355436</c:v>
                </c:pt>
                <c:pt idx="1">
                  <c:v>13.145283591143464</c:v>
                </c:pt>
                <c:pt idx="2">
                  <c:v>14.327550005525472</c:v>
                </c:pt>
                <c:pt idx="3">
                  <c:v>15.222141296431172</c:v>
                </c:pt>
                <c:pt idx="4">
                  <c:v>15.636412822940621</c:v>
                </c:pt>
                <c:pt idx="5" formatCode="#,##0.0_);[Red]\(#,##0.0\)">
                  <c:v>16.102931976477457</c:v>
                </c:pt>
                <c:pt idx="6">
                  <c:v>14.845360824742269</c:v>
                </c:pt>
                <c:pt idx="7">
                  <c:v>13.405267693229927</c:v>
                </c:pt>
                <c:pt idx="8">
                  <c:v>12.103514983392342</c:v>
                </c:pt>
                <c:pt idx="9">
                  <c:v>12.050249197787943</c:v>
                </c:pt>
                <c:pt idx="10">
                  <c:v>11.344484572007858</c:v>
                </c:pt>
                <c:pt idx="11">
                  <c:v>9.6936994127916201</c:v>
                </c:pt>
                <c:pt idx="12">
                  <c:v>8.510775168864587</c:v>
                </c:pt>
                <c:pt idx="13">
                  <c:v>8.0624749205173316</c:v>
                </c:pt>
                <c:pt idx="14">
                  <c:v>7.6369955358480386</c:v>
                </c:pt>
                <c:pt idx="15">
                  <c:v>6.9160688882835437</c:v>
                </c:pt>
                <c:pt idx="16">
                  <c:v>6.7945620214840909</c:v>
                </c:pt>
                <c:pt idx="17">
                  <c:v>6.8465588048840997</c:v>
                </c:pt>
                <c:pt idx="18">
                  <c:v>6.5581472474021671</c:v>
                </c:pt>
                <c:pt idx="19">
                  <c:v>6.0189023379207427</c:v>
                </c:pt>
                <c:pt idx="20">
                  <c:v>5.8022398559288648</c:v>
                </c:pt>
                <c:pt idx="21">
                  <c:v>5.8746810320385601</c:v>
                </c:pt>
                <c:pt idx="22">
                  <c:v>5.8025428790852462</c:v>
                </c:pt>
                <c:pt idx="23">
                  <c:v>5.3985310508416449</c:v>
                </c:pt>
                <c:pt idx="24">
                  <c:v>5.1886267527264636</c:v>
                </c:pt>
                <c:pt idx="25">
                  <c:v>6.1175506380985833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267C-49FF-B95E-37CA62547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5088"/>
        <c:axId val="225977472"/>
      </c:lineChart>
      <c:catAx>
        <c:axId val="22586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977472"/>
        <c:crosses val="autoZero"/>
        <c:auto val="1"/>
        <c:lblAlgn val="ctr"/>
        <c:lblOffset val="100"/>
        <c:tickLblSkip val="2"/>
        <c:noMultiLvlLbl val="0"/>
      </c:catAx>
      <c:valAx>
        <c:axId val="2259774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865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0227217106651514"/>
          <c:y val="0.92506562412625204"/>
          <c:w val="0.86297566360142541"/>
          <c:h val="4.732842897302159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4603351261806383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0E9-41DC-A5DF-8DE757E5987D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취업률(1965-2023)'!$D$39:$D$64</c:f>
              <c:numCache>
                <c:formatCode>_-* #,##0.0_-;\-* #,##0.0_-;_-* "-"_-;_-@_-</c:formatCode>
                <c:ptCount val="26"/>
                <c:pt idx="0">
                  <c:v>45.373024623300253</c:v>
                </c:pt>
                <c:pt idx="1">
                  <c:v>47.714333838639043</c:v>
                </c:pt>
                <c:pt idx="2">
                  <c:v>50.878809821604897</c:v>
                </c:pt>
                <c:pt idx="3">
                  <c:v>52.200840522008406</c:v>
                </c:pt>
                <c:pt idx="4">
                  <c:v>57.588525047244346</c:v>
                </c:pt>
                <c:pt idx="5" formatCode="#,##0.0_);[Red]\(#,##0.0\)">
                  <c:v>56.372220530003048</c:v>
                </c:pt>
                <c:pt idx="6">
                  <c:v>52.969777004111776</c:v>
                </c:pt>
                <c:pt idx="7">
                  <c:v>62.024080702896192</c:v>
                </c:pt>
                <c:pt idx="8">
                  <c:v>63.57563037630436</c:v>
                </c:pt>
                <c:pt idx="9">
                  <c:v>64.447583730649242</c:v>
                </c:pt>
                <c:pt idx="10">
                  <c:v>64.352827802204416</c:v>
                </c:pt>
                <c:pt idx="11">
                  <c:v>64.159975761248305</c:v>
                </c:pt>
                <c:pt idx="12">
                  <c:v>43.564356435643568</c:v>
                </c:pt>
                <c:pt idx="13">
                  <c:v>59.091054671235945</c:v>
                </c:pt>
                <c:pt idx="14">
                  <c:v>60.1138353765324</c:v>
                </c:pt>
                <c:pt idx="15">
                  <c:v>57.976839888984586</c:v>
                </c:pt>
                <c:pt idx="16">
                  <c:v>57.502738225629791</c:v>
                </c:pt>
                <c:pt idx="17">
                  <c:v>57.709604422674801</c:v>
                </c:pt>
                <c:pt idx="18">
                  <c:v>57.531266992930938</c:v>
                </c:pt>
                <c:pt idx="19">
                  <c:v>55.427283854456434</c:v>
                </c:pt>
                <c:pt idx="20">
                  <c:v>56.753923565352828</c:v>
                </c:pt>
                <c:pt idx="21">
                  <c:v>55.558295065799612</c:v>
                </c:pt>
                <c:pt idx="22">
                  <c:v>52.78368850636771</c:v>
                </c:pt>
                <c:pt idx="23">
                  <c:v>57.325489680557382</c:v>
                </c:pt>
                <c:pt idx="24">
                  <c:v>59.325308837503968</c:v>
                </c:pt>
                <c:pt idx="25">
                  <c:v>57.609372139849903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67E-492D-9822-44F7B02943E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3.0362292235660279E-2"/>
                  <c:y val="-1.39790709010902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7E-492D-9822-44F7B02943E0}"/>
                </c:ext>
              </c:extLst>
            </c:dLbl>
            <c:dLbl>
              <c:idx val="13"/>
              <c:layout>
                <c:manualLayout>
                  <c:x val="-2.3676307497981792E-2"/>
                  <c:y val="1.510093078523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7E-492D-9822-44F7B02943E0}"/>
                </c:ext>
              </c:extLst>
            </c:dLbl>
            <c:dLbl>
              <c:idx val="17"/>
              <c:layout>
                <c:manualLayout>
                  <c:x val="-2.740429146675841E-2"/>
                  <c:y val="-1.138546413923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7E-492D-9822-44F7B02943E0}"/>
                </c:ext>
              </c:extLst>
            </c:dLbl>
            <c:dLbl>
              <c:idx val="19"/>
              <c:layout>
                <c:manualLayout>
                  <c:x val="-1.5190620356760292E-2"/>
                  <c:y val="-9.68393024215163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67E-492D-9822-44F7B02943E0}"/>
                </c:ext>
              </c:extLst>
            </c:dLbl>
            <c:dLbl>
              <c:idx val="36"/>
              <c:layout>
                <c:manualLayout>
                  <c:x val="0"/>
                  <c:y val="2.131438721136768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취업률(1965-2023)'!$AB$39:$AB$64</c:f>
              <c:numCache>
                <c:formatCode>_-* #,##0.0_-;\-* #,##0.0_-;_-* "-"_-;_-@_-</c:formatCode>
                <c:ptCount val="26"/>
                <c:pt idx="0">
                  <c:v>47.107245837596501</c:v>
                </c:pt>
                <c:pt idx="1">
                  <c:v>49.481446344250628</c:v>
                </c:pt>
                <c:pt idx="2">
                  <c:v>54.256973761286289</c:v>
                </c:pt>
                <c:pt idx="3">
                  <c:v>53.928238665330582</c:v>
                </c:pt>
                <c:pt idx="4">
                  <c:v>57.988645579886452</c:v>
                </c:pt>
                <c:pt idx="5" formatCode="#,##0.0_);[Red]\(#,##0.0\)">
                  <c:v>55.425888887052253</c:v>
                </c:pt>
                <c:pt idx="6">
                  <c:v>51.731733608286078</c:v>
                </c:pt>
                <c:pt idx="7">
                  <c:v>59.836919870026364</c:v>
                </c:pt>
                <c:pt idx="8">
                  <c:v>62.68477064220184</c:v>
                </c:pt>
                <c:pt idx="9">
                  <c:v>63.949979649408426</c:v>
                </c:pt>
                <c:pt idx="10">
                  <c:v>64.620151637714741</c:v>
                </c:pt>
                <c:pt idx="11">
                  <c:v>64.885731933292163</c:v>
                </c:pt>
                <c:pt idx="12">
                  <c:v>51.945488972451123</c:v>
                </c:pt>
                <c:pt idx="13">
                  <c:v>63.420085615789667</c:v>
                </c:pt>
                <c:pt idx="14">
                  <c:v>62.948167996165147</c:v>
                </c:pt>
                <c:pt idx="15">
                  <c:v>61.454051811908442</c:v>
                </c:pt>
                <c:pt idx="16">
                  <c:v>62.276078780680919</c:v>
                </c:pt>
                <c:pt idx="17">
                  <c:v>62.416130396516053</c:v>
                </c:pt>
                <c:pt idx="18">
                  <c:v>62.921583303980277</c:v>
                </c:pt>
                <c:pt idx="19">
                  <c:v>60.613162799522321</c:v>
                </c:pt>
                <c:pt idx="20">
                  <c:v>62.356579151593294</c:v>
                </c:pt>
                <c:pt idx="21">
                  <c:v>61.362305402371774</c:v>
                </c:pt>
                <c:pt idx="22">
                  <c:v>58.78001849214084</c:v>
                </c:pt>
                <c:pt idx="23">
                  <c:v>62.028850628199159</c:v>
                </c:pt>
                <c:pt idx="24">
                  <c:v>64.073080048260408</c:v>
                </c:pt>
                <c:pt idx="25">
                  <c:v>62.672522810405084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67E-492D-9822-44F7B02943E0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67E-492D-9822-44F7B02943E0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67E-492D-9822-44F7B02943E0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67E-492D-9822-44F7B02943E0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67E-492D-9822-44F7B02943E0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67E-492D-9822-44F7B02943E0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취업률(1965-2023)'!$AZ$39:$AZ$64</c:f>
              <c:numCache>
                <c:formatCode>_-* #,##0.0_-;\-* #,##0.0_-;_-* "-"_-;_-@_-</c:formatCode>
                <c:ptCount val="26"/>
                <c:pt idx="0">
                  <c:v>53.315093479252162</c:v>
                </c:pt>
                <c:pt idx="1">
                  <c:v>48.120232473665091</c:v>
                </c:pt>
                <c:pt idx="2">
                  <c:v>54.503990877993161</c:v>
                </c:pt>
                <c:pt idx="3">
                  <c:v>52.383345899304679</c:v>
                </c:pt>
                <c:pt idx="4">
                  <c:v>61.135189198199704</c:v>
                </c:pt>
                <c:pt idx="5" formatCode="#,##0.0_);[Red]\(#,##0.0\)">
                  <c:v>59.145913029900854</c:v>
                </c:pt>
                <c:pt idx="6">
                  <c:v>53.664787288569961</c:v>
                </c:pt>
                <c:pt idx="7">
                  <c:v>60.774570697844354</c:v>
                </c:pt>
                <c:pt idx="8">
                  <c:v>61.916376306620215</c:v>
                </c:pt>
                <c:pt idx="9">
                  <c:v>60.916511343916703</c:v>
                </c:pt>
                <c:pt idx="10">
                  <c:v>60.935038749921247</c:v>
                </c:pt>
                <c:pt idx="11">
                  <c:v>58.948981546516819</c:v>
                </c:pt>
                <c:pt idx="12">
                  <c:v>39.073226544622422</c:v>
                </c:pt>
                <c:pt idx="13">
                  <c:v>53.379906852960744</c:v>
                </c:pt>
                <c:pt idx="14">
                  <c:v>53.426340899233772</c:v>
                </c:pt>
                <c:pt idx="15">
                  <c:v>51.721878412813979</c:v>
                </c:pt>
                <c:pt idx="16">
                  <c:v>52.904519733543445</c:v>
                </c:pt>
                <c:pt idx="17">
                  <c:v>50.789056577768591</c:v>
                </c:pt>
                <c:pt idx="18">
                  <c:v>49.251304288908464</c:v>
                </c:pt>
                <c:pt idx="19">
                  <c:v>46.751974929816541</c:v>
                </c:pt>
                <c:pt idx="20">
                  <c:v>48.183114854309586</c:v>
                </c:pt>
                <c:pt idx="21">
                  <c:v>47.306086123091667</c:v>
                </c:pt>
                <c:pt idx="22">
                  <c:v>47.787610619469028</c:v>
                </c:pt>
                <c:pt idx="23">
                  <c:v>49.825929536276284</c:v>
                </c:pt>
                <c:pt idx="24">
                  <c:v>51.379334306163571</c:v>
                </c:pt>
                <c:pt idx="25">
                  <c:v>51.403508771929829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67E-492D-9822-44F7B02943E0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0E9-41DC-A5DF-8DE757E5987D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취업률(1965-2023)'!$BX$39:$BX$64</c:f>
              <c:numCache>
                <c:formatCode>_-* #,##0.0_-;\-* #,##0.0_-;_-* "-"_-;_-@_-</c:formatCode>
                <c:ptCount val="26"/>
                <c:pt idx="0">
                  <c:v>54.62345820884088</c:v>
                </c:pt>
                <c:pt idx="1">
                  <c:v>52.076280152348708</c:v>
                </c:pt>
                <c:pt idx="2">
                  <c:v>59.542468324730166</c:v>
                </c:pt>
                <c:pt idx="3">
                  <c:v>59.694344806532854</c:v>
                </c:pt>
                <c:pt idx="4">
                  <c:v>60.81235587078271</c:v>
                </c:pt>
                <c:pt idx="5" formatCode="#,##0.0_);[Red]\(#,##0.0\)">
                  <c:v>60.060574593284876</c:v>
                </c:pt>
                <c:pt idx="6">
                  <c:v>59.076150627615064</c:v>
                </c:pt>
                <c:pt idx="7">
                  <c:v>67.246631129358008</c:v>
                </c:pt>
                <c:pt idx="8">
                  <c:v>69.262232738950388</c:v>
                </c:pt>
                <c:pt idx="9">
                  <c:v>70.487481346377052</c:v>
                </c:pt>
                <c:pt idx="10">
                  <c:v>71.613885189477145</c:v>
                </c:pt>
                <c:pt idx="11">
                  <c:v>71.130146744550501</c:v>
                </c:pt>
                <c:pt idx="12">
                  <c:v>63.812990118507571</c:v>
                </c:pt>
                <c:pt idx="13">
                  <c:v>76.082180101003473</c:v>
                </c:pt>
                <c:pt idx="14">
                  <c:v>75.930418023526286</c:v>
                </c:pt>
                <c:pt idx="15">
                  <c:v>74.989379959558889</c:v>
                </c:pt>
                <c:pt idx="16">
                  <c:v>73.309068850470126</c:v>
                </c:pt>
                <c:pt idx="17">
                  <c:v>71.307898510067943</c:v>
                </c:pt>
                <c:pt idx="18">
                  <c:v>69.43528322629173</c:v>
                </c:pt>
                <c:pt idx="19">
                  <c:v>67.741484813769588</c:v>
                </c:pt>
                <c:pt idx="20">
                  <c:v>69.420452766829357</c:v>
                </c:pt>
                <c:pt idx="21">
                  <c:v>67.039649044868938</c:v>
                </c:pt>
                <c:pt idx="22">
                  <c:v>64.270309130122214</c:v>
                </c:pt>
                <c:pt idx="23">
                  <c:v>66.38859275053305</c:v>
                </c:pt>
                <c:pt idx="24">
                  <c:v>69.638914061801984</c:v>
                </c:pt>
                <c:pt idx="25">
                  <c:v>66.700496623770277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67E-492D-9822-44F7B02943E0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3.1267049531440355E-2"/>
                  <c:y val="-1.510067834151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67E-492D-9822-44F7B02943E0}"/>
                </c:ext>
              </c:extLst>
            </c:dLbl>
            <c:dLbl>
              <c:idx val="13"/>
              <c:layout>
                <c:manualLayout>
                  <c:x val="-2.8749734372017593E-2"/>
                  <c:y val="-1.411905094288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67E-492D-9822-44F7B02943E0}"/>
                </c:ext>
              </c:extLst>
            </c:dLbl>
            <c:dLbl>
              <c:idx val="17"/>
              <c:layout>
                <c:manualLayout>
                  <c:x val="-3.1756129450181171E-2"/>
                  <c:y val="-9.782446528002709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67E-492D-9822-44F7B02943E0}"/>
                </c:ext>
              </c:extLst>
            </c:dLbl>
            <c:dLbl>
              <c:idx val="19"/>
              <c:layout>
                <c:manualLayout>
                  <c:x val="-2.5166069638543904E-2"/>
                  <c:y val="-2.6117817343165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67E-492D-9822-44F7B02943E0}"/>
                </c:ext>
              </c:extLst>
            </c:dLbl>
            <c:dLbl>
              <c:idx val="36"/>
              <c:layout>
                <c:manualLayout>
                  <c:x val="0"/>
                  <c:y val="1.0657193605683873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취업률(1965-2023)'!$CV$39:$CV$64</c:f>
              <c:numCache>
                <c:formatCode>_-* #,##0.0_-;\-* #,##0.0_-;_-* "-"_-;_-@_-</c:formatCode>
                <c:ptCount val="26"/>
                <c:pt idx="0">
                  <c:v>44.46095883308562</c:v>
                </c:pt>
                <c:pt idx="1">
                  <c:v>49.088967726380325</c:v>
                </c:pt>
                <c:pt idx="2">
                  <c:v>49.677330770286972</c:v>
                </c:pt>
                <c:pt idx="3">
                  <c:v>52.384544738913675</c:v>
                </c:pt>
                <c:pt idx="4">
                  <c:v>56.850096113120252</c:v>
                </c:pt>
                <c:pt idx="5" formatCode="#,##0.0_);[Red]\(#,##0.0\)">
                  <c:v>55.124543341082699</c:v>
                </c:pt>
                <c:pt idx="6">
                  <c:v>50.418362363665956</c:v>
                </c:pt>
                <c:pt idx="7">
                  <c:v>60.386972159317978</c:v>
                </c:pt>
                <c:pt idx="8">
                  <c:v>64.595249310275221</c:v>
                </c:pt>
                <c:pt idx="9">
                  <c:v>65.318920417143062</c:v>
                </c:pt>
                <c:pt idx="10">
                  <c:v>66.650399135496912</c:v>
                </c:pt>
                <c:pt idx="11">
                  <c:v>67.117069934708979</c:v>
                </c:pt>
                <c:pt idx="12">
                  <c:v>49.906863951077213</c:v>
                </c:pt>
                <c:pt idx="13">
                  <c:v>62.771927393653868</c:v>
                </c:pt>
                <c:pt idx="14">
                  <c:v>62.962168347278833</c:v>
                </c:pt>
                <c:pt idx="15">
                  <c:v>61.728529443779259</c:v>
                </c:pt>
                <c:pt idx="16">
                  <c:v>61.89603524229075</c:v>
                </c:pt>
                <c:pt idx="17">
                  <c:v>61.632692431354897</c:v>
                </c:pt>
                <c:pt idx="18">
                  <c:v>60.664938233948448</c:v>
                </c:pt>
                <c:pt idx="19">
                  <c:v>59.100799901927736</c:v>
                </c:pt>
                <c:pt idx="20">
                  <c:v>60.651797731205534</c:v>
                </c:pt>
                <c:pt idx="21">
                  <c:v>59.71358024691358</c:v>
                </c:pt>
                <c:pt idx="22">
                  <c:v>58.152083954050383</c:v>
                </c:pt>
                <c:pt idx="23">
                  <c:v>61.030227631888636</c:v>
                </c:pt>
                <c:pt idx="24">
                  <c:v>62.951001500619817</c:v>
                </c:pt>
                <c:pt idx="25">
                  <c:v>61.160537405899937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67E-492D-9822-44F7B02943E0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A0401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취업률(1965-2023)'!$DT$39:$DT$64</c:f>
              <c:numCache>
                <c:formatCode>_-* #,##0.0_-;\-* #,##0.0_-;_-* "-"_-;_-@_-</c:formatCode>
                <c:ptCount val="26"/>
                <c:pt idx="0">
                  <c:v>86.293827875977982</c:v>
                </c:pt>
                <c:pt idx="1">
                  <c:v>81.57649873720591</c:v>
                </c:pt>
                <c:pt idx="2">
                  <c:v>88.106060606060609</c:v>
                </c:pt>
                <c:pt idx="3">
                  <c:v>84.816593440277927</c:v>
                </c:pt>
                <c:pt idx="4">
                  <c:v>89.805156465262741</c:v>
                </c:pt>
                <c:pt idx="5" formatCode="#,##0.0_);[Red]\(#,##0.0\)">
                  <c:v>87.175204157386787</c:v>
                </c:pt>
                <c:pt idx="6">
                  <c:v>88.359143901165822</c:v>
                </c:pt>
                <c:pt idx="7">
                  <c:v>89.923857868020306</c:v>
                </c:pt>
                <c:pt idx="8">
                  <c:v>90.179169457468191</c:v>
                </c:pt>
                <c:pt idx="9">
                  <c:v>89.597482193142284</c:v>
                </c:pt>
                <c:pt idx="10">
                  <c:v>91.996766370250612</c:v>
                </c:pt>
                <c:pt idx="11">
                  <c:v>89.687834609999172</c:v>
                </c:pt>
                <c:pt idx="12">
                  <c:v>73.89685924777045</c:v>
                </c:pt>
                <c:pt idx="13">
                  <c:v>84.895795512308467</c:v>
                </c:pt>
                <c:pt idx="14">
                  <c:v>83.84567773880751</c:v>
                </c:pt>
                <c:pt idx="15">
                  <c:v>81.442508710801391</c:v>
                </c:pt>
                <c:pt idx="16">
                  <c:v>81.438044946579879</c:v>
                </c:pt>
                <c:pt idx="17">
                  <c:v>83.152202446579508</c:v>
                </c:pt>
                <c:pt idx="18">
                  <c:v>83.933898385340214</c:v>
                </c:pt>
                <c:pt idx="19">
                  <c:v>83.636692109660814</c:v>
                </c:pt>
                <c:pt idx="20">
                  <c:v>83.937192814579618</c:v>
                </c:pt>
                <c:pt idx="21">
                  <c:v>84.413515552947089</c:v>
                </c:pt>
                <c:pt idx="22">
                  <c:v>81.997681927311859</c:v>
                </c:pt>
                <c:pt idx="23">
                  <c:v>83.083099156965076</c:v>
                </c:pt>
                <c:pt idx="24">
                  <c:v>83.459438377535093</c:v>
                </c:pt>
                <c:pt idx="25">
                  <c:v>81.543848605264188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F67E-492D-9822-44F7B02943E0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33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취업률(1965-2023)'!$ER$39:$ER$64</c:f>
              <c:numCache>
                <c:formatCode>_-* #,##0.0_-;\-* #,##0.0_-;_-* "-"_-;_-@_-</c:formatCode>
                <c:ptCount val="26"/>
                <c:pt idx="0">
                  <c:v>52.202498356344506</c:v>
                </c:pt>
                <c:pt idx="1">
                  <c:v>54.051955386135816</c:v>
                </c:pt>
                <c:pt idx="2">
                  <c:v>58.853112141597542</c:v>
                </c:pt>
                <c:pt idx="3">
                  <c:v>59.299831913290447</c:v>
                </c:pt>
                <c:pt idx="4">
                  <c:v>64.47062638491056</c:v>
                </c:pt>
                <c:pt idx="5" formatCode="#,##0.0_);[Red]\(#,##0.0\)">
                  <c:v>64.429023985518171</c:v>
                </c:pt>
                <c:pt idx="6">
                  <c:v>60.932944606413997</c:v>
                </c:pt>
                <c:pt idx="7">
                  <c:v>74.017409654444734</c:v>
                </c:pt>
                <c:pt idx="8">
                  <c:v>76.429173693086</c:v>
                </c:pt>
                <c:pt idx="9">
                  <c:v>75.35153019023987</c:v>
                </c:pt>
                <c:pt idx="10">
                  <c:v>76.502390584773821</c:v>
                </c:pt>
                <c:pt idx="11">
                  <c:v>73.262548262548265</c:v>
                </c:pt>
                <c:pt idx="12">
                  <c:v>36.339761116707443</c:v>
                </c:pt>
                <c:pt idx="13">
                  <c:v>55.516201430775702</c:v>
                </c:pt>
                <c:pt idx="14">
                  <c:v>60.826610146314785</c:v>
                </c:pt>
                <c:pt idx="15">
                  <c:v>61.372238662170531</c:v>
                </c:pt>
                <c:pt idx="16">
                  <c:v>59.637779170652863</c:v>
                </c:pt>
                <c:pt idx="17">
                  <c:v>61.011561594315808</c:v>
                </c:pt>
                <c:pt idx="18">
                  <c:v>62.463270545297078</c:v>
                </c:pt>
                <c:pt idx="19">
                  <c:v>61.282035409186577</c:v>
                </c:pt>
                <c:pt idx="20">
                  <c:v>62.240086084121913</c:v>
                </c:pt>
                <c:pt idx="21">
                  <c:v>62.508833922261488</c:v>
                </c:pt>
                <c:pt idx="22">
                  <c:v>60.24108160938264</c:v>
                </c:pt>
                <c:pt idx="23">
                  <c:v>65.237535891412165</c:v>
                </c:pt>
                <c:pt idx="24">
                  <c:v>66.937565732861643</c:v>
                </c:pt>
                <c:pt idx="25">
                  <c:v>65.124023105674482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F67E-492D-9822-44F7B0294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5088"/>
        <c:axId val="225977472"/>
      </c:lineChart>
      <c:catAx>
        <c:axId val="22586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977472"/>
        <c:crosses val="autoZero"/>
        <c:auto val="1"/>
        <c:lblAlgn val="ctr"/>
        <c:lblOffset val="100"/>
        <c:tickLblSkip val="2"/>
        <c:noMultiLvlLbl val="0"/>
      </c:catAx>
      <c:valAx>
        <c:axId val="225977472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865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0227217106651514"/>
          <c:y val="0.92506562412625204"/>
          <c:w val="0.86297566360142541"/>
          <c:h val="4.732842897302159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663393</xdr:colOff>
      <xdr:row>4</xdr:row>
      <xdr:rowOff>36981</xdr:rowOff>
    </xdr:from>
    <xdr:to>
      <xdr:col>20</xdr:col>
      <xdr:colOff>663394</xdr:colOff>
      <xdr:row>30</xdr:row>
      <xdr:rowOff>22413</xdr:rowOff>
    </xdr:to>
    <xdr:graphicFrame macro="">
      <xdr:nvGraphicFramePr>
        <xdr:cNvPr id="128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658907</xdr:colOff>
      <xdr:row>30</xdr:row>
      <xdr:rowOff>166409</xdr:rowOff>
    </xdr:from>
    <xdr:to>
      <xdr:col>20</xdr:col>
      <xdr:colOff>660028</xdr:colOff>
      <xdr:row>56</xdr:row>
      <xdr:rowOff>201706</xdr:rowOff>
    </xdr:to>
    <xdr:graphicFrame macro="">
      <xdr:nvGraphicFramePr>
        <xdr:cNvPr id="1287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30256</xdr:colOff>
      <xdr:row>30</xdr:row>
      <xdr:rowOff>164727</xdr:rowOff>
    </xdr:from>
    <xdr:to>
      <xdr:col>32</xdr:col>
      <xdr:colOff>11207</xdr:colOff>
      <xdr:row>56</xdr:row>
      <xdr:rowOff>190501</xdr:rowOff>
    </xdr:to>
    <xdr:graphicFrame macro="">
      <xdr:nvGraphicFramePr>
        <xdr:cNvPr id="1288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22409</xdr:colOff>
      <xdr:row>4</xdr:row>
      <xdr:rowOff>22413</xdr:rowOff>
    </xdr:from>
    <xdr:to>
      <xdr:col>32</xdr:col>
      <xdr:colOff>22409</xdr:colOff>
      <xdr:row>30</xdr:row>
      <xdr:rowOff>44824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0.04785</cdr:x>
      <cdr:y>0.07153</cdr:y>
    </cdr:from>
    <cdr:to>
      <cdr:x>0.09449</cdr:x>
      <cdr:y>0.13641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3478" y="311514"/>
          <a:ext cx="354254" cy="2825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0.07449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8" cy="41125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0.04096</cdr:x>
      <cdr:y>0.07597</cdr:y>
    </cdr:from>
    <cdr:to>
      <cdr:x>0.09047</cdr:x>
      <cdr:y>0.1174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7276" y="532070"/>
          <a:ext cx="371441" cy="290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0.07674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20268" cy="42750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0.05739</cdr:x>
      <cdr:y>0.0732</cdr:y>
    </cdr:from>
    <cdr:to>
      <cdr:x>0.10757</cdr:x>
      <cdr:y>0.14503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4852" y="319474"/>
          <a:ext cx="380236" cy="313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7500098" cy="42918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0.02345</cdr:x>
      <cdr:y>0.07146</cdr:y>
    </cdr:from>
    <cdr:to>
      <cdr:x>0.06682</cdr:x>
      <cdr:y>0.12139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6317" y="498681"/>
          <a:ext cx="326105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0.07351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96188" cy="32286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 여학생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</xdr:colOff>
      <xdr:row>4</xdr:row>
      <xdr:rowOff>5442</xdr:rowOff>
    </xdr:from>
    <xdr:to>
      <xdr:col>37</xdr:col>
      <xdr:colOff>1</xdr:colOff>
      <xdr:row>29</xdr:row>
      <xdr:rowOff>27215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136071</xdr:colOff>
      <xdr:row>4</xdr:row>
      <xdr:rowOff>17610</xdr:rowOff>
    </xdr:from>
    <xdr:to>
      <xdr:col>48</xdr:col>
      <xdr:colOff>129748</xdr:colOff>
      <xdr:row>29</xdr:row>
      <xdr:rowOff>54429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555015</xdr:colOff>
      <xdr:row>8</xdr:row>
      <xdr:rowOff>33774</xdr:rowOff>
    </xdr:from>
    <xdr:to>
      <xdr:col>33</xdr:col>
      <xdr:colOff>557269</xdr:colOff>
      <xdr:row>25</xdr:row>
      <xdr:rowOff>11205</xdr:rowOff>
    </xdr:to>
    <xdr:cxnSp macro="">
      <xdr:nvCxnSpPr>
        <xdr:cNvPr id="8" name="직선 연결선 7"/>
        <xdr:cNvCxnSpPr/>
      </xdr:nvCxnSpPr>
      <xdr:spPr>
        <a:xfrm>
          <a:off x="22612194" y="1965988"/>
          <a:ext cx="2254" cy="3460860"/>
        </a:xfrm>
        <a:prstGeom prst="line">
          <a:avLst/>
        </a:prstGeom>
        <a:ln w="28575">
          <a:solidFill>
            <a:schemeClr val="accent4">
              <a:lumMod val="40000"/>
              <a:lumOff val="6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453320</xdr:colOff>
      <xdr:row>8</xdr:row>
      <xdr:rowOff>26889</xdr:rowOff>
    </xdr:from>
    <xdr:to>
      <xdr:col>34</xdr:col>
      <xdr:colOff>460068</xdr:colOff>
      <xdr:row>24</xdr:row>
      <xdr:rowOff>190500</xdr:rowOff>
    </xdr:to>
    <xdr:cxnSp macro="">
      <xdr:nvCxnSpPr>
        <xdr:cNvPr id="9" name="직선 연결선 8"/>
        <xdr:cNvCxnSpPr/>
      </xdr:nvCxnSpPr>
      <xdr:spPr>
        <a:xfrm>
          <a:off x="23190856" y="1959103"/>
          <a:ext cx="6748" cy="3442933"/>
        </a:xfrm>
        <a:prstGeom prst="line">
          <a:avLst/>
        </a:prstGeom>
        <a:ln w="28575">
          <a:solidFill>
            <a:schemeClr val="accent4">
              <a:lumMod val="40000"/>
              <a:lumOff val="6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680356</xdr:colOff>
      <xdr:row>30</xdr:row>
      <xdr:rowOff>54428</xdr:rowOff>
    </xdr:from>
    <xdr:to>
      <xdr:col>36</xdr:col>
      <xdr:colOff>674033</xdr:colOff>
      <xdr:row>55</xdr:row>
      <xdr:rowOff>91247</xdr:rowOff>
    </xdr:to>
    <xdr:graphicFrame macro="">
      <xdr:nvGraphicFramePr>
        <xdr:cNvPr id="12" name="차트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0.07862</cdr:y>
    </cdr:from>
    <cdr:to>
      <cdr:x>0.09116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950" y="542925"/>
          <a:ext cx="325741" cy="238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83928" cy="49802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 진학률 및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1.94572E-7</cdr:y>
    </cdr:from>
    <cdr:to>
      <cdr:x>1</cdr:x>
      <cdr:y>0.09189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"/>
          <a:ext cx="7477606" cy="4722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진학률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1.94572E-7</cdr:y>
    </cdr:from>
    <cdr:to>
      <cdr:x>1</cdr:x>
      <cdr:y>0.09189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"/>
          <a:ext cx="7477606" cy="4722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취업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0.54179</cdr:x>
      <cdr:y>0.14453</cdr:y>
    </cdr:from>
    <cdr:to>
      <cdr:x>0.54488</cdr:x>
      <cdr:y>0.86929</cdr:y>
    </cdr:to>
    <cdr:cxnSp macro="">
      <cdr:nvCxnSpPr>
        <cdr:cNvPr id="5" name="직선 연결선 4"/>
        <cdr:cNvCxnSpPr/>
      </cdr:nvCxnSpPr>
      <cdr:spPr>
        <a:xfrm xmlns:a="http://schemas.openxmlformats.org/drawingml/2006/main">
          <a:off x="4051315" y="744778"/>
          <a:ext cx="23106" cy="3734764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4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tabSelected="1" zoomScale="80" zoomScaleNormal="80" workbookViewId="0">
      <pane xSplit="1" ySplit="4" topLeftCell="B5" activePane="bottomRight" state="frozen"/>
      <selection activeCell="I45" sqref="I45"/>
      <selection pane="topRight" activeCell="I45" sqref="I45"/>
      <selection pane="bottomLeft" activeCell="I45" sqref="I45"/>
      <selection pane="bottomRight"/>
    </sheetView>
  </sheetViews>
  <sheetFormatPr defaultRowHeight="13.5" x14ac:dyDescent="0.3"/>
  <cols>
    <col min="1" max="1" width="6.375" style="11" customWidth="1"/>
    <col min="2" max="2" width="11.75" style="11" bestFit="1" customWidth="1"/>
    <col min="3" max="3" width="10.875" style="367" bestFit="1" customWidth="1"/>
    <col min="4" max="5" width="10.125" style="367" bestFit="1" customWidth="1"/>
    <col min="6" max="6" width="11.75" style="367" bestFit="1" customWidth="1"/>
    <col min="7" max="7" width="9.125" style="367" bestFit="1" customWidth="1"/>
    <col min="8" max="8" width="11.75" style="367" bestFit="1" customWidth="1"/>
    <col min="9" max="9" width="10.125" style="367" bestFit="1" customWidth="1"/>
    <col min="10" max="12" width="9" style="368"/>
    <col min="13" max="13" width="9" style="11"/>
    <col min="14" max="16" width="9" style="368"/>
    <col min="17" max="16384" width="9" style="11"/>
  </cols>
  <sheetData>
    <row r="1" spans="1:26" ht="14.25" thickBot="1" x14ac:dyDescent="0.35">
      <c r="B1" s="319"/>
      <c r="C1" s="366"/>
    </row>
    <row r="2" spans="1:26" ht="14.25" thickBot="1" x14ac:dyDescent="0.35">
      <c r="B2" s="536" t="s">
        <v>63</v>
      </c>
      <c r="C2" s="537"/>
      <c r="D2" s="537"/>
      <c r="E2" s="537"/>
      <c r="F2" s="537"/>
      <c r="G2" s="537"/>
      <c r="H2" s="537"/>
      <c r="I2" s="538"/>
      <c r="M2" s="368"/>
      <c r="Q2" s="368"/>
    </row>
    <row r="3" spans="1:26" x14ac:dyDescent="0.3">
      <c r="A3" s="534" t="s">
        <v>3</v>
      </c>
      <c r="B3" s="539" t="s">
        <v>88</v>
      </c>
      <c r="C3" s="540"/>
      <c r="D3" s="541" t="s">
        <v>0</v>
      </c>
      <c r="E3" s="541"/>
      <c r="F3" s="541" t="s">
        <v>1</v>
      </c>
      <c r="G3" s="541"/>
      <c r="H3" s="541" t="s">
        <v>2</v>
      </c>
      <c r="I3" s="542"/>
      <c r="J3" s="368" t="s">
        <v>170</v>
      </c>
      <c r="K3" s="368" t="s">
        <v>171</v>
      </c>
      <c r="L3" s="368" t="s">
        <v>172</v>
      </c>
      <c r="M3" s="368"/>
      <c r="Q3" s="368"/>
      <c r="R3" s="85"/>
      <c r="S3" s="85"/>
      <c r="T3" s="85"/>
      <c r="U3" s="85"/>
      <c r="V3" s="85"/>
      <c r="W3" s="85"/>
      <c r="X3" s="85"/>
      <c r="Y3" s="85"/>
      <c r="Z3" s="85"/>
    </row>
    <row r="4" spans="1:26" x14ac:dyDescent="0.3">
      <c r="A4" s="535"/>
      <c r="B4" s="369" t="s">
        <v>61</v>
      </c>
      <c r="C4" s="370" t="s">
        <v>62</v>
      </c>
      <c r="D4" s="370" t="s">
        <v>61</v>
      </c>
      <c r="E4" s="370" t="s">
        <v>62</v>
      </c>
      <c r="F4" s="370" t="s">
        <v>61</v>
      </c>
      <c r="G4" s="370" t="s">
        <v>62</v>
      </c>
      <c r="H4" s="370" t="s">
        <v>61</v>
      </c>
      <c r="I4" s="371" t="s">
        <v>62</v>
      </c>
      <c r="M4" s="368"/>
      <c r="Q4" s="368"/>
      <c r="R4" s="85"/>
      <c r="S4" s="85"/>
      <c r="T4" s="85"/>
      <c r="U4" s="85"/>
      <c r="V4" s="85"/>
      <c r="W4" s="85"/>
      <c r="X4" s="85"/>
      <c r="Y4" s="85"/>
      <c r="Z4" s="85"/>
    </row>
    <row r="5" spans="1:26" x14ac:dyDescent="0.25">
      <c r="A5" s="22">
        <v>1965</v>
      </c>
      <c r="B5" s="372">
        <f>D5+F5+H5</f>
        <v>105643</v>
      </c>
      <c r="C5" s="373">
        <f t="shared" ref="C5:C54" si="0">E5+G5+I5</f>
        <v>23761</v>
      </c>
      <c r="D5" s="374">
        <v>24919</v>
      </c>
      <c r="E5" s="374">
        <v>2132</v>
      </c>
      <c r="F5" s="374">
        <v>1045</v>
      </c>
      <c r="G5" s="374">
        <v>86</v>
      </c>
      <c r="H5" s="374">
        <v>79679</v>
      </c>
      <c r="I5" s="18">
        <v>21543</v>
      </c>
      <c r="J5" s="375">
        <f>C5/B5*100</f>
        <v>22.491788381624904</v>
      </c>
      <c r="K5" s="376">
        <f>(E5+G5)/(D5+F5)*100</f>
        <v>8.5425974426128484</v>
      </c>
      <c r="L5" s="376">
        <f>I5/H5*100</f>
        <v>27.037236913113873</v>
      </c>
      <c r="M5" s="368"/>
      <c r="N5" s="376">
        <f>(D5+F5)/B5*100</f>
        <v>24.577113485985823</v>
      </c>
      <c r="O5" s="376">
        <f>H5/B5*100</f>
        <v>75.422886514014181</v>
      </c>
      <c r="P5" s="376">
        <f>O5-N5</f>
        <v>50.845773028028361</v>
      </c>
      <c r="Q5" s="368"/>
      <c r="R5" s="85"/>
      <c r="S5" s="85"/>
      <c r="T5" s="85"/>
      <c r="U5" s="85"/>
      <c r="V5" s="85"/>
      <c r="W5" s="85"/>
      <c r="X5" s="85"/>
      <c r="Y5" s="85"/>
      <c r="Z5" s="85"/>
    </row>
    <row r="6" spans="1:26" x14ac:dyDescent="0.25">
      <c r="A6" s="22">
        <v>1966</v>
      </c>
      <c r="B6" s="372">
        <f t="shared" ref="B6:B54" si="1">D6+F6+H6</f>
        <v>131354</v>
      </c>
      <c r="C6" s="373">
        <f t="shared" si="0"/>
        <v>29802</v>
      </c>
      <c r="D6" s="374">
        <v>24586</v>
      </c>
      <c r="E6" s="374">
        <v>2366</v>
      </c>
      <c r="F6" s="374">
        <v>1367</v>
      </c>
      <c r="G6" s="374">
        <v>101</v>
      </c>
      <c r="H6" s="374">
        <v>105401</v>
      </c>
      <c r="I6" s="18">
        <v>27335</v>
      </c>
      <c r="J6" s="375">
        <f t="shared" ref="J6:J57" si="2">C6/B6*100</f>
        <v>22.688307931239247</v>
      </c>
      <c r="K6" s="376">
        <f t="shared" ref="K6:K52" si="3">(E6+G6)/(D6+F6)*100</f>
        <v>9.5056448194813701</v>
      </c>
      <c r="L6" s="376">
        <f t="shared" ref="L6:L52" si="4">I6/H6*100</f>
        <v>25.934289048490999</v>
      </c>
      <c r="M6" s="368"/>
      <c r="N6" s="376">
        <f t="shared" ref="N6:N54" si="5">(D6+F6)/B6*100</f>
        <v>19.758058376600637</v>
      </c>
      <c r="O6" s="376">
        <f t="shared" ref="O6:O54" si="6">H6/B6*100</f>
        <v>80.241941623399356</v>
      </c>
      <c r="P6" s="376">
        <f t="shared" ref="P6:P54" si="7">O6-N6</f>
        <v>60.483883246798719</v>
      </c>
      <c r="Q6" s="368"/>
      <c r="R6" s="85"/>
      <c r="S6" s="85"/>
      <c r="T6" s="85"/>
      <c r="U6" s="85"/>
      <c r="V6" s="85"/>
      <c r="W6" s="85"/>
      <c r="X6" s="85"/>
      <c r="Y6" s="85"/>
      <c r="Z6" s="85"/>
    </row>
    <row r="7" spans="1:26" x14ac:dyDescent="0.25">
      <c r="A7" s="22">
        <v>1967</v>
      </c>
      <c r="B7" s="372">
        <f t="shared" si="1"/>
        <v>124029</v>
      </c>
      <c r="C7" s="377">
        <f t="shared" si="0"/>
        <v>29562</v>
      </c>
      <c r="D7" s="374">
        <v>25543</v>
      </c>
      <c r="E7" s="374">
        <v>2658</v>
      </c>
      <c r="F7" s="374">
        <v>1350</v>
      </c>
      <c r="G7" s="374">
        <v>110</v>
      </c>
      <c r="H7" s="374">
        <v>97136</v>
      </c>
      <c r="I7" s="18">
        <v>26794</v>
      </c>
      <c r="J7" s="375">
        <f t="shared" si="2"/>
        <v>23.83474832498851</v>
      </c>
      <c r="K7" s="376">
        <f t="shared" si="3"/>
        <v>10.292641207749229</v>
      </c>
      <c r="L7" s="376">
        <f t="shared" si="4"/>
        <v>27.58400592983034</v>
      </c>
      <c r="M7" s="368"/>
      <c r="N7" s="376">
        <f t="shared" si="5"/>
        <v>21.682832240846899</v>
      </c>
      <c r="O7" s="376">
        <f t="shared" si="6"/>
        <v>78.317167759153108</v>
      </c>
      <c r="P7" s="376">
        <f t="shared" si="7"/>
        <v>56.634335518306209</v>
      </c>
      <c r="Q7" s="368"/>
      <c r="R7" s="85"/>
      <c r="S7" s="85"/>
      <c r="T7" s="85"/>
      <c r="U7" s="85"/>
      <c r="V7" s="85"/>
      <c r="W7" s="85"/>
      <c r="X7" s="85"/>
      <c r="Y7" s="85"/>
      <c r="Z7" s="85"/>
    </row>
    <row r="8" spans="1:26" x14ac:dyDescent="0.25">
      <c r="A8" s="22">
        <v>1968</v>
      </c>
      <c r="B8" s="372">
        <f t="shared" si="1"/>
        <v>123659</v>
      </c>
      <c r="C8" s="377">
        <f t="shared" si="0"/>
        <v>29350</v>
      </c>
      <c r="D8" s="374">
        <v>27823</v>
      </c>
      <c r="E8" s="374">
        <v>2931</v>
      </c>
      <c r="F8" s="374">
        <v>483</v>
      </c>
      <c r="G8" s="374">
        <v>27</v>
      </c>
      <c r="H8" s="374">
        <v>95353</v>
      </c>
      <c r="I8" s="18">
        <v>26392</v>
      </c>
      <c r="J8" s="375">
        <f t="shared" si="2"/>
        <v>23.734625057618128</v>
      </c>
      <c r="K8" s="376">
        <f t="shared" si="3"/>
        <v>10.450081254857627</v>
      </c>
      <c r="L8" s="376">
        <f t="shared" si="4"/>
        <v>27.678206244166415</v>
      </c>
      <c r="M8" s="368"/>
      <c r="N8" s="376">
        <f t="shared" si="5"/>
        <v>22.890367866471507</v>
      </c>
      <c r="O8" s="376">
        <f t="shared" si="6"/>
        <v>77.109632133528493</v>
      </c>
      <c r="P8" s="376">
        <f t="shared" si="7"/>
        <v>54.219264267056985</v>
      </c>
      <c r="Q8" s="368"/>
      <c r="R8" s="85"/>
      <c r="S8" s="85"/>
      <c r="T8" s="85"/>
      <c r="U8" s="85"/>
      <c r="V8" s="85"/>
      <c r="W8" s="85"/>
      <c r="X8" s="85"/>
      <c r="Y8" s="85"/>
      <c r="Z8" s="85"/>
    </row>
    <row r="9" spans="1:26" x14ac:dyDescent="0.25">
      <c r="A9" s="22">
        <v>1969</v>
      </c>
      <c r="B9" s="372">
        <f t="shared" si="1"/>
        <v>132930</v>
      </c>
      <c r="C9" s="377">
        <f t="shared" si="0"/>
        <v>29928</v>
      </c>
      <c r="D9" s="374">
        <v>31623</v>
      </c>
      <c r="E9" s="374">
        <v>3394</v>
      </c>
      <c r="F9" s="374">
        <v>642</v>
      </c>
      <c r="G9" s="374">
        <v>26</v>
      </c>
      <c r="H9" s="374">
        <v>100665</v>
      </c>
      <c r="I9" s="18">
        <v>26508</v>
      </c>
      <c r="J9" s="375">
        <f t="shared" si="2"/>
        <v>22.514105168133604</v>
      </c>
      <c r="K9" s="376">
        <f t="shared" si="3"/>
        <v>10.599721059972106</v>
      </c>
      <c r="L9" s="376">
        <f t="shared" si="4"/>
        <v>26.332886306064669</v>
      </c>
      <c r="M9" s="368"/>
      <c r="N9" s="376">
        <f t="shared" si="5"/>
        <v>24.272173324306028</v>
      </c>
      <c r="O9" s="376">
        <f t="shared" si="6"/>
        <v>75.727826675693976</v>
      </c>
      <c r="P9" s="376">
        <f t="shared" si="7"/>
        <v>51.455653351387951</v>
      </c>
      <c r="Q9" s="368"/>
      <c r="R9" s="85"/>
      <c r="S9" s="85"/>
      <c r="T9" s="85"/>
      <c r="U9" s="85"/>
      <c r="V9" s="85"/>
      <c r="W9" s="85"/>
      <c r="X9" s="85"/>
      <c r="Y9" s="85"/>
      <c r="Z9" s="85"/>
    </row>
    <row r="10" spans="1:26" ht="14.25" thickBot="1" x14ac:dyDescent="0.3">
      <c r="A10" s="333">
        <v>1970</v>
      </c>
      <c r="B10" s="378">
        <f t="shared" si="1"/>
        <v>146414</v>
      </c>
      <c r="C10" s="379">
        <f t="shared" si="0"/>
        <v>32641</v>
      </c>
      <c r="D10" s="380">
        <v>35393</v>
      </c>
      <c r="E10" s="380">
        <v>4103</v>
      </c>
      <c r="F10" s="380">
        <v>645</v>
      </c>
      <c r="G10" s="380">
        <v>29</v>
      </c>
      <c r="H10" s="380">
        <v>110376</v>
      </c>
      <c r="I10" s="381">
        <v>28509</v>
      </c>
      <c r="J10" s="375">
        <f t="shared" si="2"/>
        <v>22.293633122515608</v>
      </c>
      <c r="K10" s="376">
        <f t="shared" si="3"/>
        <v>11.465675120705923</v>
      </c>
      <c r="L10" s="376">
        <f t="shared" si="4"/>
        <v>25.828984561861272</v>
      </c>
      <c r="M10" s="368"/>
      <c r="N10" s="376">
        <f t="shared" si="5"/>
        <v>24.613766443099706</v>
      </c>
      <c r="O10" s="376">
        <f t="shared" si="6"/>
        <v>75.386233556900294</v>
      </c>
      <c r="P10" s="376">
        <f t="shared" si="7"/>
        <v>50.772467113800587</v>
      </c>
      <c r="Q10" s="368"/>
      <c r="R10" s="85"/>
      <c r="S10" s="85"/>
      <c r="T10" s="85"/>
      <c r="U10" s="85"/>
      <c r="V10" s="85"/>
      <c r="W10" s="85"/>
      <c r="X10" s="85"/>
      <c r="Y10" s="85"/>
      <c r="Z10" s="85"/>
    </row>
    <row r="11" spans="1:26" x14ac:dyDescent="0.25">
      <c r="A11" s="339">
        <v>1971</v>
      </c>
      <c r="B11" s="382">
        <f t="shared" si="1"/>
        <v>155369</v>
      </c>
      <c r="C11" s="383">
        <f t="shared" si="0"/>
        <v>36074</v>
      </c>
      <c r="D11" s="384">
        <v>39115</v>
      </c>
      <c r="E11" s="384">
        <v>4906</v>
      </c>
      <c r="F11" s="384">
        <v>606</v>
      </c>
      <c r="G11" s="384">
        <v>38</v>
      </c>
      <c r="H11" s="384">
        <v>115648</v>
      </c>
      <c r="I11" s="385">
        <v>31130</v>
      </c>
      <c r="J11" s="375">
        <f t="shared" si="2"/>
        <v>23.21827391564598</v>
      </c>
      <c r="K11" s="376">
        <f t="shared" si="3"/>
        <v>12.446816545404195</v>
      </c>
      <c r="L11" s="376">
        <f t="shared" si="4"/>
        <v>26.917888765910348</v>
      </c>
      <c r="M11" s="368"/>
      <c r="N11" s="376">
        <f t="shared" si="5"/>
        <v>25.5655890171141</v>
      </c>
      <c r="O11" s="376">
        <f t="shared" si="6"/>
        <v>74.434410982885908</v>
      </c>
      <c r="P11" s="376">
        <f t="shared" si="7"/>
        <v>48.868821965771808</v>
      </c>
      <c r="Q11" s="368"/>
      <c r="R11" s="85"/>
      <c r="S11" s="85"/>
      <c r="T11" s="85"/>
      <c r="U11" s="85"/>
      <c r="V11" s="85"/>
      <c r="W11" s="85"/>
      <c r="X11" s="85"/>
      <c r="Y11" s="85"/>
      <c r="Z11" s="85"/>
    </row>
    <row r="12" spans="1:26" x14ac:dyDescent="0.25">
      <c r="A12" s="22">
        <v>1972</v>
      </c>
      <c r="B12" s="372">
        <f t="shared" si="1"/>
        <v>163932</v>
      </c>
      <c r="C12" s="377">
        <f t="shared" si="0"/>
        <v>40267</v>
      </c>
      <c r="D12" s="374">
        <v>42834</v>
      </c>
      <c r="E12" s="374">
        <v>5771</v>
      </c>
      <c r="F12" s="374">
        <v>614</v>
      </c>
      <c r="G12" s="374">
        <v>49</v>
      </c>
      <c r="H12" s="374">
        <v>120484</v>
      </c>
      <c r="I12" s="18">
        <v>34447</v>
      </c>
      <c r="J12" s="375">
        <f t="shared" si="2"/>
        <v>24.56323353585633</v>
      </c>
      <c r="K12" s="376">
        <f t="shared" si="3"/>
        <v>13.395323144908858</v>
      </c>
      <c r="L12" s="376">
        <f t="shared" si="4"/>
        <v>28.590518243086223</v>
      </c>
      <c r="M12" s="368"/>
      <c r="N12" s="376">
        <f t="shared" si="5"/>
        <v>26.503672254349365</v>
      </c>
      <c r="O12" s="376">
        <f t="shared" si="6"/>
        <v>73.496327745650632</v>
      </c>
      <c r="P12" s="376">
        <f t="shared" si="7"/>
        <v>46.992655491301264</v>
      </c>
      <c r="Q12" s="368"/>
      <c r="R12" s="85"/>
      <c r="S12" s="85"/>
      <c r="T12" s="85"/>
      <c r="U12" s="85"/>
      <c r="V12" s="85"/>
      <c r="W12" s="85"/>
      <c r="X12" s="85"/>
      <c r="Y12" s="85"/>
      <c r="Z12" s="85"/>
    </row>
    <row r="13" spans="1:26" x14ac:dyDescent="0.25">
      <c r="A13" s="22">
        <v>1973</v>
      </c>
      <c r="B13" s="372">
        <f t="shared" si="1"/>
        <v>178050</v>
      </c>
      <c r="C13" s="377">
        <f t="shared" si="0"/>
        <v>45012</v>
      </c>
      <c r="D13" s="374">
        <v>47191</v>
      </c>
      <c r="E13" s="374">
        <v>6658</v>
      </c>
      <c r="F13" s="374">
        <v>621</v>
      </c>
      <c r="G13" s="374">
        <v>62</v>
      </c>
      <c r="H13" s="374">
        <v>130238</v>
      </c>
      <c r="I13" s="18">
        <v>38292</v>
      </c>
      <c r="J13" s="375">
        <f t="shared" si="2"/>
        <v>25.280539174389215</v>
      </c>
      <c r="K13" s="376">
        <f t="shared" si="3"/>
        <v>14.055048941688279</v>
      </c>
      <c r="L13" s="376">
        <f t="shared" si="4"/>
        <v>29.401557149219119</v>
      </c>
      <c r="M13" s="368"/>
      <c r="N13" s="376">
        <f t="shared" si="5"/>
        <v>26.853131142937375</v>
      </c>
      <c r="O13" s="376">
        <f t="shared" si="6"/>
        <v>73.146868857062614</v>
      </c>
      <c r="P13" s="376">
        <f t="shared" si="7"/>
        <v>46.293737714125243</v>
      </c>
      <c r="Q13" s="368"/>
      <c r="R13" s="85"/>
      <c r="S13" s="85"/>
      <c r="T13" s="85"/>
      <c r="U13" s="85"/>
      <c r="V13" s="85"/>
      <c r="W13" s="85"/>
      <c r="X13" s="85"/>
      <c r="Y13" s="85"/>
      <c r="Z13" s="85"/>
    </row>
    <row r="14" spans="1:26" x14ac:dyDescent="0.25">
      <c r="A14" s="22">
        <v>1974</v>
      </c>
      <c r="B14" s="372">
        <f t="shared" si="1"/>
        <v>192308</v>
      </c>
      <c r="C14" s="377">
        <f t="shared" si="0"/>
        <v>50151</v>
      </c>
      <c r="D14" s="374">
        <v>51458</v>
      </c>
      <c r="E14" s="374">
        <v>7578</v>
      </c>
      <c r="F14" s="374">
        <v>602</v>
      </c>
      <c r="G14" s="374">
        <v>51</v>
      </c>
      <c r="H14" s="374">
        <v>140248</v>
      </c>
      <c r="I14" s="18">
        <v>42522</v>
      </c>
      <c r="J14" s="375">
        <f t="shared" si="2"/>
        <v>26.078478274434762</v>
      </c>
      <c r="K14" s="376">
        <f t="shared" si="3"/>
        <v>14.654245101805611</v>
      </c>
      <c r="L14" s="376">
        <f t="shared" si="4"/>
        <v>30.319148936170215</v>
      </c>
      <c r="M14" s="368"/>
      <c r="N14" s="376">
        <f t="shared" si="5"/>
        <v>27.071156686149301</v>
      </c>
      <c r="O14" s="376">
        <f t="shared" si="6"/>
        <v>72.928843313850706</v>
      </c>
      <c r="P14" s="376">
        <f t="shared" si="7"/>
        <v>45.857686627701405</v>
      </c>
      <c r="Q14" s="368"/>
      <c r="R14" s="85"/>
      <c r="S14" s="85"/>
      <c r="T14" s="85"/>
      <c r="U14" s="85"/>
      <c r="V14" s="85"/>
      <c r="W14" s="85"/>
      <c r="X14" s="85"/>
      <c r="Y14" s="85"/>
      <c r="Z14" s="85"/>
    </row>
    <row r="15" spans="1:26" x14ac:dyDescent="0.25">
      <c r="A15" s="22">
        <v>1975</v>
      </c>
      <c r="B15" s="372">
        <f t="shared" si="1"/>
        <v>208986</v>
      </c>
      <c r="C15" s="377">
        <f t="shared" si="0"/>
        <v>55439</v>
      </c>
      <c r="D15" s="374">
        <v>56270</v>
      </c>
      <c r="E15" s="374">
        <v>8620</v>
      </c>
      <c r="F15" s="374">
        <v>560</v>
      </c>
      <c r="G15" s="374">
        <v>40</v>
      </c>
      <c r="H15" s="374">
        <v>152156</v>
      </c>
      <c r="I15" s="18">
        <v>46779</v>
      </c>
      <c r="J15" s="375">
        <f t="shared" si="2"/>
        <v>26.527614289952439</v>
      </c>
      <c r="K15" s="376">
        <f t="shared" si="3"/>
        <v>15.238430406475453</v>
      </c>
      <c r="L15" s="376">
        <f t="shared" si="4"/>
        <v>30.744104734614474</v>
      </c>
      <c r="M15" s="368"/>
      <c r="N15" s="376">
        <f t="shared" si="5"/>
        <v>27.193209114486137</v>
      </c>
      <c r="O15" s="376">
        <f t="shared" si="6"/>
        <v>72.806790885513863</v>
      </c>
      <c r="P15" s="376">
        <f t="shared" si="7"/>
        <v>45.613581771027725</v>
      </c>
      <c r="Q15" s="368"/>
      <c r="R15" s="85"/>
      <c r="S15" s="85"/>
      <c r="T15" s="85"/>
      <c r="U15" s="85"/>
      <c r="V15" s="85"/>
      <c r="W15" s="85"/>
      <c r="X15" s="85"/>
      <c r="Y15" s="85"/>
      <c r="Z15" s="85"/>
    </row>
    <row r="16" spans="1:26" x14ac:dyDescent="0.25">
      <c r="A16" s="22">
        <v>1976</v>
      </c>
      <c r="B16" s="372">
        <f t="shared" si="1"/>
        <v>229811</v>
      </c>
      <c r="C16" s="377">
        <f t="shared" si="0"/>
        <v>60110</v>
      </c>
      <c r="D16" s="374">
        <v>61945</v>
      </c>
      <c r="E16" s="374">
        <v>9871</v>
      </c>
      <c r="F16" s="374">
        <v>907</v>
      </c>
      <c r="G16" s="374">
        <v>37</v>
      </c>
      <c r="H16" s="374">
        <v>166959</v>
      </c>
      <c r="I16" s="18">
        <v>50202</v>
      </c>
      <c r="J16" s="375">
        <f t="shared" si="2"/>
        <v>26.156276244392128</v>
      </c>
      <c r="K16" s="376">
        <f t="shared" si="3"/>
        <v>15.76401705594094</v>
      </c>
      <c r="L16" s="376">
        <f t="shared" si="4"/>
        <v>30.068459921298039</v>
      </c>
      <c r="M16" s="368"/>
      <c r="N16" s="376">
        <f t="shared" si="5"/>
        <v>27.349430619073935</v>
      </c>
      <c r="O16" s="376">
        <f t="shared" si="6"/>
        <v>72.650569380926072</v>
      </c>
      <c r="P16" s="376">
        <f t="shared" si="7"/>
        <v>45.301138761852137</v>
      </c>
      <c r="Q16" s="368"/>
      <c r="R16" s="85"/>
      <c r="S16" s="85"/>
      <c r="T16" s="85"/>
      <c r="U16" s="85"/>
      <c r="V16" s="85"/>
      <c r="W16" s="85"/>
      <c r="X16" s="85"/>
      <c r="Y16" s="85"/>
      <c r="Z16" s="85"/>
    </row>
    <row r="17" spans="1:26" x14ac:dyDescent="0.25">
      <c r="A17" s="22">
        <v>1977</v>
      </c>
      <c r="B17" s="372">
        <f t="shared" si="1"/>
        <v>251329</v>
      </c>
      <c r="C17" s="377">
        <f t="shared" si="0"/>
        <v>63324</v>
      </c>
      <c r="D17" s="374">
        <v>68821</v>
      </c>
      <c r="E17" s="374">
        <v>10906</v>
      </c>
      <c r="F17" s="374">
        <v>1145</v>
      </c>
      <c r="G17" s="374">
        <v>44</v>
      </c>
      <c r="H17" s="374">
        <v>181363</v>
      </c>
      <c r="I17" s="18">
        <v>52374</v>
      </c>
      <c r="J17" s="375">
        <f t="shared" si="2"/>
        <v>25.195659872119812</v>
      </c>
      <c r="K17" s="376">
        <f t="shared" si="3"/>
        <v>15.650458794271504</v>
      </c>
      <c r="L17" s="376">
        <f t="shared" si="4"/>
        <v>28.877996063144078</v>
      </c>
      <c r="M17" s="368"/>
      <c r="N17" s="376">
        <f t="shared" si="5"/>
        <v>27.838411007086329</v>
      </c>
      <c r="O17" s="376">
        <f t="shared" si="6"/>
        <v>72.161588992913678</v>
      </c>
      <c r="P17" s="376">
        <f t="shared" si="7"/>
        <v>44.32317798582735</v>
      </c>
      <c r="Q17" s="368"/>
      <c r="R17" s="85"/>
      <c r="S17" s="85"/>
      <c r="T17" s="85"/>
      <c r="U17" s="85"/>
      <c r="V17" s="85"/>
      <c r="W17" s="85"/>
      <c r="X17" s="85"/>
      <c r="Y17" s="85"/>
      <c r="Z17" s="85"/>
    </row>
    <row r="18" spans="1:26" x14ac:dyDescent="0.25">
      <c r="A18" s="22">
        <v>1978</v>
      </c>
      <c r="B18" s="372">
        <f t="shared" si="1"/>
        <v>277783</v>
      </c>
      <c r="C18" s="377">
        <f t="shared" si="0"/>
        <v>68160</v>
      </c>
      <c r="D18" s="374">
        <v>77805</v>
      </c>
      <c r="E18" s="374">
        <v>12475</v>
      </c>
      <c r="F18" s="374">
        <v>1396</v>
      </c>
      <c r="G18" s="374">
        <v>71</v>
      </c>
      <c r="H18" s="374">
        <v>198582</v>
      </c>
      <c r="I18" s="18">
        <v>55614</v>
      </c>
      <c r="J18" s="375">
        <f t="shared" si="2"/>
        <v>24.537138701792408</v>
      </c>
      <c r="K18" s="376">
        <f t="shared" si="3"/>
        <v>15.840709081956037</v>
      </c>
      <c r="L18" s="376">
        <f t="shared" si="4"/>
        <v>28.005559416261296</v>
      </c>
      <c r="M18" s="368"/>
      <c r="N18" s="376">
        <f t="shared" si="5"/>
        <v>28.511823977709216</v>
      </c>
      <c r="O18" s="376">
        <f t="shared" si="6"/>
        <v>71.488176022290787</v>
      </c>
      <c r="P18" s="376">
        <f t="shared" si="7"/>
        <v>42.976352044581574</v>
      </c>
      <c r="Q18" s="368"/>
      <c r="R18" s="85"/>
      <c r="S18" s="85"/>
      <c r="T18" s="85"/>
      <c r="U18" s="85"/>
      <c r="V18" s="85"/>
      <c r="W18" s="85"/>
      <c r="X18" s="85"/>
      <c r="Y18" s="85"/>
      <c r="Z18" s="85"/>
    </row>
    <row r="19" spans="1:26" s="8" customFormat="1" x14ac:dyDescent="0.25">
      <c r="A19" s="22">
        <v>1979</v>
      </c>
      <c r="B19" s="372">
        <f t="shared" si="1"/>
        <v>330345</v>
      </c>
      <c r="C19" s="377">
        <f t="shared" si="0"/>
        <v>77458</v>
      </c>
      <c r="D19" s="374">
        <v>92949</v>
      </c>
      <c r="E19" s="374">
        <v>15341</v>
      </c>
      <c r="F19" s="374">
        <v>1765</v>
      </c>
      <c r="G19" s="374">
        <v>91</v>
      </c>
      <c r="H19" s="374">
        <v>235631</v>
      </c>
      <c r="I19" s="18">
        <v>62026</v>
      </c>
      <c r="J19" s="375">
        <f t="shared" si="2"/>
        <v>23.447607803962526</v>
      </c>
      <c r="K19" s="376">
        <f t="shared" si="3"/>
        <v>16.293261819794328</v>
      </c>
      <c r="L19" s="376">
        <f t="shared" si="4"/>
        <v>26.323361527133528</v>
      </c>
      <c r="M19" s="386"/>
      <c r="N19" s="376">
        <f t="shared" si="5"/>
        <v>28.671237645491832</v>
      </c>
      <c r="O19" s="376">
        <f t="shared" si="6"/>
        <v>71.328762354508171</v>
      </c>
      <c r="P19" s="376">
        <f t="shared" si="7"/>
        <v>42.657524709016343</v>
      </c>
      <c r="Q19" s="386"/>
      <c r="R19" s="533"/>
      <c r="S19" s="533"/>
      <c r="T19" s="533"/>
      <c r="U19" s="533"/>
      <c r="V19" s="533"/>
      <c r="W19" s="533"/>
      <c r="X19" s="533"/>
      <c r="Y19" s="533"/>
      <c r="Z19" s="533"/>
    </row>
    <row r="20" spans="1:26" ht="14.25" thickBot="1" x14ac:dyDescent="0.3">
      <c r="A20" s="345" t="s">
        <v>4</v>
      </c>
      <c r="B20" s="378">
        <f t="shared" si="1"/>
        <v>402979</v>
      </c>
      <c r="C20" s="379">
        <f t="shared" si="0"/>
        <v>90634</v>
      </c>
      <c r="D20" s="346">
        <v>112502</v>
      </c>
      <c r="E20" s="380">
        <v>19453</v>
      </c>
      <c r="F20" s="387">
        <v>2184</v>
      </c>
      <c r="G20" s="380">
        <v>135</v>
      </c>
      <c r="H20" s="387">
        <v>288293</v>
      </c>
      <c r="I20" s="381">
        <v>71046</v>
      </c>
      <c r="J20" s="375">
        <f t="shared" si="2"/>
        <v>22.490998290233485</v>
      </c>
      <c r="K20" s="376">
        <f t="shared" si="3"/>
        <v>17.079678426311844</v>
      </c>
      <c r="L20" s="376">
        <f t="shared" si="4"/>
        <v>24.643678479879842</v>
      </c>
      <c r="M20" s="368"/>
      <c r="N20" s="376">
        <f t="shared" si="5"/>
        <v>28.459547519845945</v>
      </c>
      <c r="O20" s="376">
        <f t="shared" si="6"/>
        <v>71.540452480154045</v>
      </c>
      <c r="P20" s="376">
        <f t="shared" si="7"/>
        <v>43.080904960308104</v>
      </c>
      <c r="Q20" s="368"/>
      <c r="R20" s="85"/>
      <c r="S20" s="85"/>
      <c r="T20" s="85"/>
      <c r="U20" s="85"/>
      <c r="V20" s="85"/>
      <c r="W20" s="85"/>
      <c r="X20" s="85"/>
      <c r="Y20" s="85"/>
      <c r="Z20" s="85"/>
    </row>
    <row r="21" spans="1:26" x14ac:dyDescent="0.25">
      <c r="A21" s="348" t="s">
        <v>5</v>
      </c>
      <c r="B21" s="382">
        <f t="shared" si="1"/>
        <v>535876</v>
      </c>
      <c r="C21" s="383">
        <f t="shared" si="0"/>
        <v>122318</v>
      </c>
      <c r="D21" s="349">
        <v>143370</v>
      </c>
      <c r="E21" s="384">
        <v>27342</v>
      </c>
      <c r="F21" s="388">
        <v>2994</v>
      </c>
      <c r="G21" s="384">
        <v>200</v>
      </c>
      <c r="H21" s="388">
        <v>389512</v>
      </c>
      <c r="I21" s="385">
        <v>94776</v>
      </c>
      <c r="J21" s="375">
        <f t="shared" si="2"/>
        <v>22.825802984272482</v>
      </c>
      <c r="K21" s="376">
        <f t="shared" si="3"/>
        <v>18.817468776475092</v>
      </c>
      <c r="L21" s="376">
        <f t="shared" si="4"/>
        <v>24.331984637187041</v>
      </c>
      <c r="M21" s="368"/>
      <c r="N21" s="376">
        <f t="shared" si="5"/>
        <v>27.313035105136262</v>
      </c>
      <c r="O21" s="376">
        <f t="shared" si="6"/>
        <v>72.686964894863735</v>
      </c>
      <c r="P21" s="376">
        <f t="shared" si="7"/>
        <v>45.37392978972747</v>
      </c>
      <c r="Q21" s="368"/>
      <c r="R21" s="85"/>
      <c r="S21" s="85"/>
      <c r="T21" s="85"/>
      <c r="U21" s="85"/>
      <c r="V21" s="85"/>
      <c r="W21" s="85"/>
      <c r="X21" s="85"/>
      <c r="Y21" s="85"/>
      <c r="Z21" s="85"/>
    </row>
    <row r="22" spans="1:26" x14ac:dyDescent="0.25">
      <c r="A22" s="23" t="s">
        <v>6</v>
      </c>
      <c r="B22" s="372">
        <f t="shared" si="1"/>
        <v>661125</v>
      </c>
      <c r="C22" s="377">
        <f t="shared" si="0"/>
        <v>160128</v>
      </c>
      <c r="D22" s="351">
        <v>175107</v>
      </c>
      <c r="E22" s="374">
        <v>38105</v>
      </c>
      <c r="F22" s="389">
        <v>3732</v>
      </c>
      <c r="G22" s="374">
        <v>252</v>
      </c>
      <c r="H22" s="389">
        <v>482286</v>
      </c>
      <c r="I22" s="18">
        <v>121771</v>
      </c>
      <c r="J22" s="375">
        <f t="shared" si="2"/>
        <v>24.220533182076007</v>
      </c>
      <c r="K22" s="376">
        <f t="shared" si="3"/>
        <v>21.447782642488495</v>
      </c>
      <c r="L22" s="376">
        <f t="shared" si="4"/>
        <v>25.248711345550152</v>
      </c>
      <c r="M22" s="368"/>
      <c r="N22" s="376">
        <f t="shared" si="5"/>
        <v>27.050709018718095</v>
      </c>
      <c r="O22" s="376">
        <f t="shared" si="6"/>
        <v>72.949290981281905</v>
      </c>
      <c r="P22" s="376">
        <f t="shared" si="7"/>
        <v>45.89858196256381</v>
      </c>
      <c r="Q22" s="368"/>
      <c r="R22" s="85"/>
      <c r="S22" s="85"/>
      <c r="T22" s="85"/>
      <c r="U22" s="85"/>
      <c r="V22" s="85"/>
      <c r="W22" s="85"/>
      <c r="X22" s="85"/>
      <c r="Y22" s="85"/>
      <c r="Z22" s="85"/>
    </row>
    <row r="23" spans="1:26" x14ac:dyDescent="0.25">
      <c r="A23" s="23" t="s">
        <v>7</v>
      </c>
      <c r="B23" s="372">
        <f t="shared" si="1"/>
        <v>772907</v>
      </c>
      <c r="C23" s="377">
        <f t="shared" si="0"/>
        <v>199449</v>
      </c>
      <c r="D23" s="351">
        <v>202462</v>
      </c>
      <c r="E23" s="374">
        <v>48555</v>
      </c>
      <c r="F23" s="389">
        <v>4280</v>
      </c>
      <c r="G23" s="374">
        <v>417</v>
      </c>
      <c r="H23" s="389">
        <v>566165</v>
      </c>
      <c r="I23" s="18">
        <v>150477</v>
      </c>
      <c r="J23" s="375">
        <f t="shared" si="2"/>
        <v>25.805045108919959</v>
      </c>
      <c r="K23" s="376">
        <f t="shared" si="3"/>
        <v>23.687494558435152</v>
      </c>
      <c r="L23" s="376">
        <f t="shared" si="4"/>
        <v>26.578294313495181</v>
      </c>
      <c r="M23" s="368"/>
      <c r="N23" s="376">
        <f t="shared" si="5"/>
        <v>26.748625643188639</v>
      </c>
      <c r="O23" s="376">
        <f t="shared" si="6"/>
        <v>73.251374356811354</v>
      </c>
      <c r="P23" s="376">
        <f t="shared" si="7"/>
        <v>46.502748713622715</v>
      </c>
      <c r="Q23" s="368"/>
      <c r="R23" s="85"/>
      <c r="S23" s="85"/>
      <c r="T23" s="85"/>
      <c r="U23" s="85"/>
      <c r="V23" s="85"/>
      <c r="W23" s="85"/>
      <c r="X23" s="85"/>
      <c r="Y23" s="85"/>
      <c r="Z23" s="85"/>
    </row>
    <row r="24" spans="1:26" x14ac:dyDescent="0.25">
      <c r="A24" s="23" t="s">
        <v>8</v>
      </c>
      <c r="B24" s="372">
        <f t="shared" si="1"/>
        <v>870170</v>
      </c>
      <c r="C24" s="377">
        <f t="shared" si="0"/>
        <v>232972</v>
      </c>
      <c r="D24" s="351">
        <v>226443</v>
      </c>
      <c r="E24" s="374">
        <v>58444</v>
      </c>
      <c r="F24" s="389">
        <v>4713</v>
      </c>
      <c r="G24" s="374">
        <v>555</v>
      </c>
      <c r="H24" s="389">
        <v>639014</v>
      </c>
      <c r="I24" s="18">
        <v>173973</v>
      </c>
      <c r="J24" s="375">
        <f t="shared" si="2"/>
        <v>26.773159267729298</v>
      </c>
      <c r="K24" s="376">
        <f t="shared" si="3"/>
        <v>25.523456021042069</v>
      </c>
      <c r="L24" s="376">
        <f t="shared" si="4"/>
        <v>27.225225112438849</v>
      </c>
      <c r="M24" s="368"/>
      <c r="N24" s="376">
        <f t="shared" si="5"/>
        <v>26.564464414999367</v>
      </c>
      <c r="O24" s="376">
        <f t="shared" si="6"/>
        <v>73.435535585000636</v>
      </c>
      <c r="P24" s="376">
        <f t="shared" si="7"/>
        <v>46.871071170001272</v>
      </c>
      <c r="Q24" s="368"/>
      <c r="R24" s="85"/>
      <c r="S24" s="85"/>
      <c r="T24" s="85"/>
      <c r="U24" s="85"/>
      <c r="V24" s="85"/>
      <c r="W24" s="85"/>
      <c r="X24" s="85"/>
      <c r="Y24" s="85"/>
      <c r="Z24" s="85"/>
    </row>
    <row r="25" spans="1:26" x14ac:dyDescent="0.25">
      <c r="A25" s="23" t="s">
        <v>9</v>
      </c>
      <c r="B25" s="372">
        <f t="shared" si="1"/>
        <v>931884</v>
      </c>
      <c r="C25" s="377">
        <f t="shared" si="0"/>
        <v>250088</v>
      </c>
      <c r="D25" s="351">
        <v>238343</v>
      </c>
      <c r="E25" s="374">
        <v>63576</v>
      </c>
      <c r="F25" s="389">
        <v>5035</v>
      </c>
      <c r="G25" s="374">
        <v>710</v>
      </c>
      <c r="H25" s="389">
        <v>688506</v>
      </c>
      <c r="I25" s="18">
        <v>185802</v>
      </c>
      <c r="J25" s="375">
        <f t="shared" si="2"/>
        <v>26.836816599490927</v>
      </c>
      <c r="K25" s="376">
        <f t="shared" si="3"/>
        <v>26.414055502140705</v>
      </c>
      <c r="L25" s="376">
        <f t="shared" si="4"/>
        <v>26.986257200372982</v>
      </c>
      <c r="M25" s="368"/>
      <c r="N25" s="376">
        <f t="shared" si="5"/>
        <v>26.116769898399372</v>
      </c>
      <c r="O25" s="376">
        <f t="shared" si="6"/>
        <v>73.883230101600631</v>
      </c>
      <c r="P25" s="376">
        <f t="shared" si="7"/>
        <v>47.766460203201262</v>
      </c>
      <c r="Q25" s="368"/>
      <c r="R25" s="85"/>
      <c r="S25" s="85"/>
      <c r="T25" s="85"/>
      <c r="U25" s="85"/>
      <c r="V25" s="85"/>
      <c r="W25" s="85"/>
      <c r="X25" s="85"/>
      <c r="Y25" s="85"/>
      <c r="Z25" s="85"/>
    </row>
    <row r="26" spans="1:26" x14ac:dyDescent="0.25">
      <c r="A26" s="23" t="s">
        <v>10</v>
      </c>
      <c r="B26" s="372">
        <f t="shared" si="1"/>
        <v>971127</v>
      </c>
      <c r="C26" s="377">
        <f t="shared" si="0"/>
        <v>258127</v>
      </c>
      <c r="D26" s="351">
        <v>241611</v>
      </c>
      <c r="E26" s="374">
        <v>64278</v>
      </c>
      <c r="F26" s="389">
        <v>5165</v>
      </c>
      <c r="G26" s="374">
        <v>807</v>
      </c>
      <c r="H26" s="389">
        <v>724351</v>
      </c>
      <c r="I26" s="18">
        <v>193042</v>
      </c>
      <c r="J26" s="375">
        <f t="shared" si="2"/>
        <v>26.580148631435435</v>
      </c>
      <c r="K26" s="376">
        <f t="shared" si="3"/>
        <v>26.374120660031767</v>
      </c>
      <c r="L26" s="376">
        <f t="shared" si="4"/>
        <v>26.650339407276309</v>
      </c>
      <c r="M26" s="368"/>
      <c r="N26" s="376">
        <f t="shared" si="5"/>
        <v>25.411300478722143</v>
      </c>
      <c r="O26" s="376">
        <f t="shared" si="6"/>
        <v>74.58869952127786</v>
      </c>
      <c r="P26" s="376">
        <f t="shared" si="7"/>
        <v>49.17739904255572</v>
      </c>
      <c r="Q26" s="368"/>
      <c r="R26" s="85"/>
      <c r="S26" s="85"/>
      <c r="T26" s="85"/>
      <c r="U26" s="85"/>
      <c r="V26" s="85"/>
      <c r="W26" s="85"/>
      <c r="X26" s="85"/>
      <c r="Y26" s="85"/>
      <c r="Z26" s="85"/>
    </row>
    <row r="27" spans="1:26" x14ac:dyDescent="0.25">
      <c r="A27" s="23" t="s">
        <v>11</v>
      </c>
      <c r="B27" s="372">
        <f t="shared" si="1"/>
        <v>989503</v>
      </c>
      <c r="C27" s="377">
        <f t="shared" si="0"/>
        <v>262499</v>
      </c>
      <c r="D27" s="351">
        <v>240355</v>
      </c>
      <c r="E27" s="374">
        <v>63796</v>
      </c>
      <c r="F27" s="389">
        <v>5191</v>
      </c>
      <c r="G27" s="374">
        <v>800</v>
      </c>
      <c r="H27" s="389">
        <v>743957</v>
      </c>
      <c r="I27" s="18">
        <v>197903</v>
      </c>
      <c r="J27" s="375">
        <f t="shared" si="2"/>
        <v>26.528368281854632</v>
      </c>
      <c r="K27" s="376">
        <f t="shared" si="3"/>
        <v>26.307087063116484</v>
      </c>
      <c r="L27" s="376">
        <f t="shared" si="4"/>
        <v>26.601403038078814</v>
      </c>
      <c r="M27" s="368"/>
      <c r="N27" s="376">
        <f t="shared" si="5"/>
        <v>24.815083936077002</v>
      </c>
      <c r="O27" s="376">
        <f t="shared" si="6"/>
        <v>75.184916063922998</v>
      </c>
      <c r="P27" s="376">
        <f t="shared" si="7"/>
        <v>50.369832127845996</v>
      </c>
      <c r="Q27" s="368"/>
      <c r="R27" s="85"/>
      <c r="S27" s="85"/>
      <c r="T27" s="85"/>
      <c r="U27" s="85"/>
      <c r="V27" s="85"/>
      <c r="W27" s="85"/>
      <c r="X27" s="85"/>
      <c r="Y27" s="85"/>
      <c r="Z27" s="85"/>
    </row>
    <row r="28" spans="1:26" x14ac:dyDescent="0.25">
      <c r="A28" s="23" t="s">
        <v>12</v>
      </c>
      <c r="B28" s="372">
        <f t="shared" si="1"/>
        <v>1003648</v>
      </c>
      <c r="C28" s="377">
        <f t="shared" si="0"/>
        <v>270343</v>
      </c>
      <c r="D28" s="351">
        <v>240130</v>
      </c>
      <c r="E28" s="374">
        <v>64179</v>
      </c>
      <c r="F28" s="389">
        <v>5353</v>
      </c>
      <c r="G28" s="374">
        <v>791</v>
      </c>
      <c r="H28" s="389">
        <v>758165</v>
      </c>
      <c r="I28" s="18">
        <v>205373</v>
      </c>
      <c r="J28" s="375">
        <f t="shared" si="2"/>
        <v>26.936037335799007</v>
      </c>
      <c r="K28" s="376">
        <f t="shared" si="3"/>
        <v>26.466191141545441</v>
      </c>
      <c r="L28" s="376">
        <f t="shared" si="4"/>
        <v>27.088166823844411</v>
      </c>
      <c r="M28" s="368"/>
      <c r="N28" s="376">
        <f t="shared" si="5"/>
        <v>24.459073300599414</v>
      </c>
      <c r="O28" s="376">
        <f t="shared" si="6"/>
        <v>75.540926699400586</v>
      </c>
      <c r="P28" s="376">
        <f t="shared" si="7"/>
        <v>51.081853398801172</v>
      </c>
      <c r="Q28" s="368"/>
      <c r="R28" s="85"/>
      <c r="S28" s="85"/>
      <c r="T28" s="85"/>
      <c r="U28" s="85"/>
      <c r="V28" s="85"/>
      <c r="W28" s="85"/>
      <c r="X28" s="85"/>
      <c r="Y28" s="85"/>
      <c r="Z28" s="85"/>
    </row>
    <row r="29" spans="1:26" x14ac:dyDescent="0.25">
      <c r="A29" s="23" t="s">
        <v>13</v>
      </c>
      <c r="B29" s="372">
        <f t="shared" si="1"/>
        <v>1020771</v>
      </c>
      <c r="C29" s="377">
        <f t="shared" si="0"/>
        <v>284493</v>
      </c>
      <c r="D29" s="351">
        <v>241341</v>
      </c>
      <c r="E29" s="374">
        <v>66264</v>
      </c>
      <c r="F29" s="389">
        <v>5527</v>
      </c>
      <c r="G29" s="374">
        <v>806</v>
      </c>
      <c r="H29" s="389">
        <v>773903</v>
      </c>
      <c r="I29" s="18">
        <v>217423</v>
      </c>
      <c r="J29" s="375">
        <f t="shared" si="2"/>
        <v>27.870403841801934</v>
      </c>
      <c r="K29" s="376">
        <f t="shared" si="3"/>
        <v>27.168365280230734</v>
      </c>
      <c r="L29" s="376">
        <f t="shared" si="4"/>
        <v>28.094347741254396</v>
      </c>
      <c r="M29" s="368"/>
      <c r="N29" s="376">
        <f t="shared" si="5"/>
        <v>24.184464488117317</v>
      </c>
      <c r="O29" s="376">
        <f t="shared" si="6"/>
        <v>75.815535511882686</v>
      </c>
      <c r="P29" s="376">
        <f t="shared" si="7"/>
        <v>51.631071023765372</v>
      </c>
      <c r="Q29" s="368"/>
      <c r="R29" s="85"/>
      <c r="S29" s="85"/>
      <c r="T29" s="85"/>
      <c r="U29" s="85"/>
      <c r="V29" s="85"/>
      <c r="W29" s="85"/>
      <c r="X29" s="85"/>
      <c r="Y29" s="85"/>
      <c r="Z29" s="85"/>
    </row>
    <row r="30" spans="1:26" ht="14.25" thickBot="1" x14ac:dyDescent="0.3">
      <c r="A30" s="345" t="s">
        <v>14</v>
      </c>
      <c r="B30" s="378">
        <f t="shared" si="1"/>
        <v>1040166</v>
      </c>
      <c r="C30" s="379">
        <f t="shared" si="0"/>
        <v>296129</v>
      </c>
      <c r="D30" s="346">
        <v>249026</v>
      </c>
      <c r="E30" s="380">
        <v>69115</v>
      </c>
      <c r="F30" s="387">
        <v>5722</v>
      </c>
      <c r="G30" s="380">
        <v>787</v>
      </c>
      <c r="H30" s="387">
        <v>785418</v>
      </c>
      <c r="I30" s="381">
        <v>226227</v>
      </c>
      <c r="J30" s="375">
        <f t="shared" si="2"/>
        <v>28.469398153756227</v>
      </c>
      <c r="K30" s="376">
        <f t="shared" si="3"/>
        <v>27.439665865875295</v>
      </c>
      <c r="L30" s="376">
        <f t="shared" si="4"/>
        <v>28.803388768782987</v>
      </c>
      <c r="M30" s="368"/>
      <c r="N30" s="376">
        <f t="shared" si="5"/>
        <v>24.491090845115107</v>
      </c>
      <c r="O30" s="376">
        <f t="shared" si="6"/>
        <v>75.50890915488489</v>
      </c>
      <c r="P30" s="376">
        <f t="shared" si="7"/>
        <v>51.01781830976978</v>
      </c>
      <c r="Q30" s="368"/>
      <c r="R30" s="85"/>
      <c r="S30" s="85"/>
      <c r="T30" s="85"/>
      <c r="U30" s="85"/>
      <c r="V30" s="85"/>
      <c r="W30" s="85"/>
      <c r="X30" s="85"/>
      <c r="Y30" s="85"/>
      <c r="Z30" s="85"/>
    </row>
    <row r="31" spans="1:26" x14ac:dyDescent="0.25">
      <c r="A31" s="348" t="s">
        <v>15</v>
      </c>
      <c r="B31" s="382">
        <f t="shared" si="1"/>
        <v>1052140</v>
      </c>
      <c r="C31" s="383">
        <f t="shared" si="0"/>
        <v>308193</v>
      </c>
      <c r="D31" s="349">
        <v>251182</v>
      </c>
      <c r="E31" s="384">
        <v>72040</v>
      </c>
      <c r="F31" s="388">
        <v>5891</v>
      </c>
      <c r="G31" s="384">
        <v>754</v>
      </c>
      <c r="H31" s="388">
        <v>795067</v>
      </c>
      <c r="I31" s="385">
        <v>235399</v>
      </c>
      <c r="J31" s="375">
        <f t="shared" si="2"/>
        <v>29.292014370711122</v>
      </c>
      <c r="K31" s="376">
        <f t="shared" si="3"/>
        <v>28.316470418908246</v>
      </c>
      <c r="L31" s="376">
        <f t="shared" si="4"/>
        <v>29.607441888545242</v>
      </c>
      <c r="M31" s="368"/>
      <c r="N31" s="376">
        <f t="shared" si="5"/>
        <v>24.433345372288858</v>
      </c>
      <c r="O31" s="376">
        <f t="shared" si="6"/>
        <v>75.566654627711145</v>
      </c>
      <c r="P31" s="376">
        <f t="shared" si="7"/>
        <v>51.13330925542229</v>
      </c>
      <c r="Q31" s="368"/>
      <c r="R31" s="85"/>
      <c r="S31" s="85"/>
      <c r="T31" s="85"/>
      <c r="U31" s="85"/>
      <c r="V31" s="85"/>
      <c r="W31" s="85"/>
      <c r="X31" s="85"/>
      <c r="Y31" s="85"/>
      <c r="Z31" s="85"/>
    </row>
    <row r="32" spans="1:26" x14ac:dyDescent="0.25">
      <c r="A32" s="23" t="s">
        <v>16</v>
      </c>
      <c r="B32" s="372">
        <f t="shared" si="1"/>
        <v>1070169</v>
      </c>
      <c r="C32" s="377">
        <f t="shared" si="0"/>
        <v>321315</v>
      </c>
      <c r="D32" s="351">
        <v>255060</v>
      </c>
      <c r="E32" s="374">
        <v>74349</v>
      </c>
      <c r="F32" s="389">
        <v>6109</v>
      </c>
      <c r="G32" s="374">
        <v>794</v>
      </c>
      <c r="H32" s="389">
        <v>809000</v>
      </c>
      <c r="I32" s="18">
        <v>246172</v>
      </c>
      <c r="J32" s="375">
        <f t="shared" si="2"/>
        <v>30.024697033832975</v>
      </c>
      <c r="K32" s="376">
        <f t="shared" si="3"/>
        <v>28.771791445385936</v>
      </c>
      <c r="L32" s="376">
        <f t="shared" si="4"/>
        <v>30.429171817058098</v>
      </c>
      <c r="M32" s="368"/>
      <c r="N32" s="376">
        <f t="shared" si="5"/>
        <v>24.40446322029511</v>
      </c>
      <c r="O32" s="376">
        <f t="shared" si="6"/>
        <v>75.595536779704886</v>
      </c>
      <c r="P32" s="376">
        <f t="shared" si="7"/>
        <v>51.191073559409773</v>
      </c>
      <c r="Q32" s="368"/>
      <c r="R32" s="85"/>
      <c r="S32" s="85"/>
      <c r="T32" s="85"/>
      <c r="U32" s="85"/>
      <c r="V32" s="85"/>
      <c r="W32" s="85"/>
      <c r="X32" s="85"/>
      <c r="Y32" s="85"/>
      <c r="Z32" s="85"/>
    </row>
    <row r="33" spans="1:26" x14ac:dyDescent="0.25">
      <c r="A33" s="23" t="s">
        <v>17</v>
      </c>
      <c r="B33" s="372">
        <f t="shared" si="1"/>
        <v>1092464</v>
      </c>
      <c r="C33" s="377">
        <f t="shared" si="0"/>
        <v>334568</v>
      </c>
      <c r="D33" s="351">
        <v>260508</v>
      </c>
      <c r="E33" s="374">
        <v>76261</v>
      </c>
      <c r="F33" s="389">
        <v>6424</v>
      </c>
      <c r="G33" s="374">
        <v>785</v>
      </c>
      <c r="H33" s="389">
        <v>825532</v>
      </c>
      <c r="I33" s="18">
        <v>257522</v>
      </c>
      <c r="J33" s="375">
        <f t="shared" si="2"/>
        <v>30.625082382577368</v>
      </c>
      <c r="K33" s="376">
        <f t="shared" si="3"/>
        <v>28.86353078686707</v>
      </c>
      <c r="L33" s="376">
        <f t="shared" si="4"/>
        <v>31.194672041786387</v>
      </c>
      <c r="M33" s="368"/>
      <c r="N33" s="376">
        <f t="shared" si="5"/>
        <v>24.433940157295801</v>
      </c>
      <c r="O33" s="376">
        <f t="shared" si="6"/>
        <v>75.566059842704206</v>
      </c>
      <c r="P33" s="376">
        <f t="shared" si="7"/>
        <v>51.132119685408405</v>
      </c>
      <c r="Q33" s="368"/>
      <c r="R33" s="85"/>
      <c r="S33" s="85"/>
      <c r="T33" s="85"/>
      <c r="U33" s="85"/>
      <c r="V33" s="85"/>
      <c r="W33" s="85"/>
      <c r="X33" s="85"/>
      <c r="Y33" s="85"/>
      <c r="Z33" s="85"/>
    </row>
    <row r="34" spans="1:26" x14ac:dyDescent="0.25">
      <c r="A34" s="23" t="s">
        <v>18</v>
      </c>
      <c r="B34" s="372">
        <f t="shared" si="1"/>
        <v>1132437</v>
      </c>
      <c r="C34" s="377">
        <f t="shared" si="0"/>
        <v>351106</v>
      </c>
      <c r="D34" s="351">
        <v>270119</v>
      </c>
      <c r="E34" s="374">
        <v>79829</v>
      </c>
      <c r="F34" s="389">
        <v>15296</v>
      </c>
      <c r="G34" s="374">
        <v>3225</v>
      </c>
      <c r="H34" s="389">
        <v>847022</v>
      </c>
      <c r="I34" s="18">
        <v>268052</v>
      </c>
      <c r="J34" s="375">
        <f t="shared" si="2"/>
        <v>31.004462058374994</v>
      </c>
      <c r="K34" s="376">
        <f t="shared" si="3"/>
        <v>29.099381602228334</v>
      </c>
      <c r="L34" s="376">
        <f t="shared" si="4"/>
        <v>31.646403517264016</v>
      </c>
      <c r="M34" s="368"/>
      <c r="N34" s="376">
        <f t="shared" si="5"/>
        <v>25.203609560620148</v>
      </c>
      <c r="O34" s="376">
        <f t="shared" si="6"/>
        <v>74.796390439379863</v>
      </c>
      <c r="P34" s="376">
        <f t="shared" si="7"/>
        <v>49.592780878759712</v>
      </c>
      <c r="Q34" s="368"/>
      <c r="R34" s="85"/>
      <c r="S34" s="85"/>
      <c r="T34" s="85"/>
      <c r="U34" s="85"/>
      <c r="V34" s="85"/>
      <c r="W34" s="85"/>
      <c r="X34" s="85"/>
      <c r="Y34" s="85"/>
      <c r="Z34" s="85"/>
    </row>
    <row r="35" spans="1:26" x14ac:dyDescent="0.25">
      <c r="A35" s="23" t="s">
        <v>19</v>
      </c>
      <c r="B35" s="372">
        <f t="shared" si="1"/>
        <v>1187735</v>
      </c>
      <c r="C35" s="377">
        <f t="shared" si="0"/>
        <v>378418</v>
      </c>
      <c r="D35" s="351">
        <v>280183</v>
      </c>
      <c r="E35" s="374">
        <v>84331</v>
      </c>
      <c r="F35" s="389">
        <v>15758</v>
      </c>
      <c r="G35" s="374">
        <v>3521</v>
      </c>
      <c r="H35" s="389">
        <v>891794</v>
      </c>
      <c r="I35" s="18">
        <v>290566</v>
      </c>
      <c r="J35" s="375">
        <f t="shared" si="2"/>
        <v>31.86047392726492</v>
      </c>
      <c r="K35" s="376">
        <f t="shared" si="3"/>
        <v>29.685646801220511</v>
      </c>
      <c r="L35" s="376">
        <f t="shared" si="4"/>
        <v>32.582188263208764</v>
      </c>
      <c r="M35" s="368"/>
      <c r="N35" s="376">
        <f t="shared" si="5"/>
        <v>24.916416540726676</v>
      </c>
      <c r="O35" s="376">
        <f t="shared" si="6"/>
        <v>75.083583459273314</v>
      </c>
      <c r="P35" s="376">
        <f t="shared" si="7"/>
        <v>50.167166918546641</v>
      </c>
      <c r="Q35" s="368"/>
      <c r="R35" s="85"/>
      <c r="S35" s="85"/>
      <c r="T35" s="85"/>
      <c r="U35" s="85"/>
      <c r="V35" s="85"/>
      <c r="W35" s="85"/>
      <c r="X35" s="85"/>
      <c r="Y35" s="85"/>
      <c r="Z35" s="85"/>
    </row>
    <row r="36" spans="1:26" x14ac:dyDescent="0.25">
      <c r="A36" s="23" t="s">
        <v>20</v>
      </c>
      <c r="B36" s="372">
        <f t="shared" si="1"/>
        <v>1266876</v>
      </c>
      <c r="C36" s="377">
        <f t="shared" si="0"/>
        <v>415302</v>
      </c>
      <c r="D36" s="351">
        <v>291771</v>
      </c>
      <c r="E36" s="374">
        <v>90236</v>
      </c>
      <c r="F36" s="389">
        <v>16542</v>
      </c>
      <c r="G36" s="374">
        <v>3900</v>
      </c>
      <c r="H36" s="389">
        <v>958563</v>
      </c>
      <c r="I36" s="18">
        <v>321166</v>
      </c>
      <c r="J36" s="375">
        <f t="shared" si="2"/>
        <v>32.781582412169783</v>
      </c>
      <c r="K36" s="376">
        <f t="shared" si="3"/>
        <v>30.532608096317702</v>
      </c>
      <c r="L36" s="376">
        <f t="shared" si="4"/>
        <v>33.504944380285906</v>
      </c>
      <c r="M36" s="368"/>
      <c r="N36" s="376">
        <f t="shared" si="5"/>
        <v>24.336478076780995</v>
      </c>
      <c r="O36" s="376">
        <f t="shared" si="6"/>
        <v>75.663521923219008</v>
      </c>
      <c r="P36" s="376">
        <f t="shared" si="7"/>
        <v>51.327043846438016</v>
      </c>
      <c r="Q36" s="368"/>
      <c r="R36" s="85"/>
      <c r="S36" s="85"/>
      <c r="T36" s="85"/>
      <c r="U36" s="85"/>
      <c r="V36" s="85"/>
      <c r="W36" s="85"/>
      <c r="X36" s="85"/>
      <c r="Y36" s="85"/>
      <c r="Z36" s="85"/>
    </row>
    <row r="37" spans="1:26" x14ac:dyDescent="0.25">
      <c r="A37" s="23" t="s">
        <v>21</v>
      </c>
      <c r="B37" s="372">
        <f t="shared" si="1"/>
        <v>1368461</v>
      </c>
      <c r="C37" s="377">
        <f t="shared" si="0"/>
        <v>463739</v>
      </c>
      <c r="D37" s="351">
        <v>317212</v>
      </c>
      <c r="E37" s="374">
        <v>100913</v>
      </c>
      <c r="F37" s="389">
        <v>17216</v>
      </c>
      <c r="G37" s="374">
        <v>4577</v>
      </c>
      <c r="H37" s="389">
        <v>1034033</v>
      </c>
      <c r="I37" s="18">
        <v>358249</v>
      </c>
      <c r="J37" s="375">
        <f t="shared" si="2"/>
        <v>33.887629972648107</v>
      </c>
      <c r="K37" s="376">
        <f t="shared" si="3"/>
        <v>31.543411436841414</v>
      </c>
      <c r="L37" s="376">
        <f t="shared" si="4"/>
        <v>34.645799505431647</v>
      </c>
      <c r="M37" s="368"/>
      <c r="N37" s="376">
        <f t="shared" si="5"/>
        <v>24.438255821685821</v>
      </c>
      <c r="O37" s="376">
        <f t="shared" si="6"/>
        <v>75.561744178314186</v>
      </c>
      <c r="P37" s="376">
        <f t="shared" si="7"/>
        <v>51.123488356628364</v>
      </c>
      <c r="Q37" s="368"/>
      <c r="R37" s="85"/>
      <c r="S37" s="85"/>
      <c r="T37" s="85"/>
      <c r="U37" s="85"/>
      <c r="V37" s="85"/>
      <c r="W37" s="85"/>
      <c r="X37" s="85"/>
      <c r="Y37" s="85"/>
      <c r="Z37" s="85"/>
    </row>
    <row r="38" spans="1:26" x14ac:dyDescent="0.25">
      <c r="A38" s="23" t="s">
        <v>22</v>
      </c>
      <c r="B38" s="372">
        <f t="shared" si="1"/>
        <v>1477715</v>
      </c>
      <c r="C38" s="377">
        <f t="shared" si="0"/>
        <v>515869</v>
      </c>
      <c r="D38" s="351">
        <v>329652</v>
      </c>
      <c r="E38" s="390">
        <v>108322</v>
      </c>
      <c r="F38" s="351">
        <v>18399</v>
      </c>
      <c r="G38" s="390">
        <v>5101</v>
      </c>
      <c r="H38" s="351">
        <v>1129664</v>
      </c>
      <c r="I38" s="391">
        <v>402446</v>
      </c>
      <c r="J38" s="375">
        <f t="shared" si="2"/>
        <v>34.909911586469647</v>
      </c>
      <c r="K38" s="376">
        <f t="shared" si="3"/>
        <v>32.588040258467871</v>
      </c>
      <c r="L38" s="376">
        <f t="shared" si="4"/>
        <v>35.625283270069687</v>
      </c>
      <c r="M38" s="368"/>
      <c r="N38" s="376">
        <f t="shared" si="5"/>
        <v>23.553323881804001</v>
      </c>
      <c r="O38" s="376">
        <f t="shared" si="6"/>
        <v>76.446676118195995</v>
      </c>
      <c r="P38" s="376">
        <f t="shared" si="7"/>
        <v>52.893352236391991</v>
      </c>
      <c r="Q38" s="368"/>
      <c r="R38" s="85"/>
      <c r="S38" s="85"/>
      <c r="T38" s="85"/>
      <c r="U38" s="85"/>
      <c r="V38" s="85"/>
      <c r="W38" s="85"/>
      <c r="X38" s="85"/>
      <c r="Y38" s="85"/>
      <c r="Z38" s="85"/>
    </row>
    <row r="39" spans="1:26" x14ac:dyDescent="0.25">
      <c r="A39" s="23" t="s">
        <v>23</v>
      </c>
      <c r="B39" s="372">
        <f t="shared" si="1"/>
        <v>1587667</v>
      </c>
      <c r="C39" s="377">
        <f t="shared" si="0"/>
        <v>559836</v>
      </c>
      <c r="D39" s="351">
        <v>341901</v>
      </c>
      <c r="E39" s="390">
        <v>113993</v>
      </c>
      <c r="F39" s="351">
        <v>19514</v>
      </c>
      <c r="G39" s="390">
        <v>5468</v>
      </c>
      <c r="H39" s="351">
        <v>1226252</v>
      </c>
      <c r="I39" s="391">
        <v>440375</v>
      </c>
      <c r="J39" s="375">
        <f t="shared" si="2"/>
        <v>35.261550438473563</v>
      </c>
      <c r="K39" s="376">
        <f t="shared" si="3"/>
        <v>33.053691739413139</v>
      </c>
      <c r="L39" s="376">
        <f t="shared" si="4"/>
        <v>35.912275780182213</v>
      </c>
      <c r="M39" s="368"/>
      <c r="N39" s="376">
        <f t="shared" si="5"/>
        <v>22.763904521540095</v>
      </c>
      <c r="O39" s="376">
        <f t="shared" si="6"/>
        <v>77.236095478459902</v>
      </c>
      <c r="P39" s="376">
        <f t="shared" si="7"/>
        <v>54.472190956919803</v>
      </c>
      <c r="Q39" s="368"/>
      <c r="R39" s="85"/>
      <c r="S39" s="85"/>
      <c r="T39" s="85"/>
      <c r="U39" s="85"/>
      <c r="V39" s="85"/>
      <c r="W39" s="85"/>
      <c r="X39" s="85"/>
      <c r="Y39" s="85"/>
      <c r="Z39" s="85"/>
    </row>
    <row r="40" spans="1:26" ht="14.25" thickBot="1" x14ac:dyDescent="0.3">
      <c r="A40" s="345" t="s">
        <v>24</v>
      </c>
      <c r="B40" s="378">
        <f t="shared" si="1"/>
        <v>1665398</v>
      </c>
      <c r="C40" s="379">
        <f t="shared" si="0"/>
        <v>596389</v>
      </c>
      <c r="D40" s="346">
        <v>352733</v>
      </c>
      <c r="E40" s="392">
        <v>119306</v>
      </c>
      <c r="F40" s="346">
        <v>19345</v>
      </c>
      <c r="G40" s="392">
        <v>5302</v>
      </c>
      <c r="H40" s="346">
        <v>1293320</v>
      </c>
      <c r="I40" s="393">
        <v>471781</v>
      </c>
      <c r="J40" s="375">
        <f t="shared" si="2"/>
        <v>35.810599027980103</v>
      </c>
      <c r="K40" s="376">
        <f t="shared" si="3"/>
        <v>33.489752148743008</v>
      </c>
      <c r="L40" s="376">
        <f t="shared" si="4"/>
        <v>36.478288435963258</v>
      </c>
      <c r="M40" s="368"/>
      <c r="N40" s="376">
        <f t="shared" si="5"/>
        <v>22.341686491757525</v>
      </c>
      <c r="O40" s="376">
        <f t="shared" si="6"/>
        <v>77.658313508242472</v>
      </c>
      <c r="P40" s="376">
        <f t="shared" si="7"/>
        <v>55.316627016484944</v>
      </c>
      <c r="Q40" s="368"/>
      <c r="R40" s="85"/>
      <c r="S40" s="85"/>
      <c r="T40" s="85"/>
      <c r="U40" s="85"/>
      <c r="V40" s="85"/>
      <c r="W40" s="85"/>
      <c r="X40" s="85"/>
      <c r="Y40" s="85"/>
      <c r="Z40" s="85"/>
    </row>
    <row r="41" spans="1:26" x14ac:dyDescent="0.25">
      <c r="A41" s="348" t="s">
        <v>25</v>
      </c>
      <c r="B41" s="382">
        <f t="shared" si="1"/>
        <v>1729638</v>
      </c>
      <c r="C41" s="383">
        <f t="shared" si="0"/>
        <v>626982</v>
      </c>
      <c r="D41" s="349">
        <v>361678</v>
      </c>
      <c r="E41" s="394">
        <v>124401</v>
      </c>
      <c r="F41" s="349">
        <v>20115</v>
      </c>
      <c r="G41" s="394">
        <v>5568</v>
      </c>
      <c r="H41" s="349">
        <v>1347845</v>
      </c>
      <c r="I41" s="395">
        <v>497013</v>
      </c>
      <c r="J41" s="375">
        <f t="shared" si="2"/>
        <v>36.249319221709975</v>
      </c>
      <c r="K41" s="376">
        <f t="shared" si="3"/>
        <v>34.041745134143369</v>
      </c>
      <c r="L41" s="376">
        <f t="shared" si="4"/>
        <v>36.874640630042769</v>
      </c>
      <c r="M41" s="368"/>
      <c r="N41" s="376">
        <f t="shared" si="5"/>
        <v>22.073578401954631</v>
      </c>
      <c r="O41" s="376">
        <f t="shared" si="6"/>
        <v>77.926421598045366</v>
      </c>
      <c r="P41" s="376">
        <f t="shared" si="7"/>
        <v>55.852843196090731</v>
      </c>
      <c r="Q41" s="368"/>
      <c r="R41" s="85"/>
      <c r="S41" s="85"/>
      <c r="T41" s="85"/>
      <c r="U41" s="85"/>
      <c r="V41" s="85"/>
      <c r="W41" s="85"/>
      <c r="X41" s="85"/>
      <c r="Y41" s="85"/>
      <c r="Z41" s="85"/>
    </row>
    <row r="42" spans="1:26" x14ac:dyDescent="0.25">
      <c r="A42" s="23" t="s">
        <v>26</v>
      </c>
      <c r="B42" s="372">
        <f t="shared" si="1"/>
        <v>1771738</v>
      </c>
      <c r="C42" s="377">
        <f t="shared" si="0"/>
        <v>647651</v>
      </c>
      <c r="D42" s="351">
        <v>366900</v>
      </c>
      <c r="E42" s="390">
        <v>126955</v>
      </c>
      <c r="F42" s="351">
        <v>20399</v>
      </c>
      <c r="G42" s="390">
        <v>5658</v>
      </c>
      <c r="H42" s="351">
        <v>1384439</v>
      </c>
      <c r="I42" s="391">
        <v>515038</v>
      </c>
      <c r="J42" s="375">
        <f t="shared" si="2"/>
        <v>36.554558292478909</v>
      </c>
      <c r="K42" s="376">
        <f t="shared" si="3"/>
        <v>34.240470540848285</v>
      </c>
      <c r="L42" s="376">
        <f t="shared" si="4"/>
        <v>37.201928001161484</v>
      </c>
      <c r="M42" s="368"/>
      <c r="N42" s="376">
        <f t="shared" si="5"/>
        <v>21.859834806274968</v>
      </c>
      <c r="O42" s="376">
        <f t="shared" si="6"/>
        <v>78.140165193725025</v>
      </c>
      <c r="P42" s="376">
        <f t="shared" si="7"/>
        <v>56.280330387450057</v>
      </c>
      <c r="Q42" s="368"/>
      <c r="R42" s="85"/>
      <c r="S42" s="85"/>
      <c r="T42" s="85"/>
      <c r="U42" s="85"/>
      <c r="V42" s="85"/>
      <c r="W42" s="85"/>
      <c r="X42" s="85"/>
      <c r="Y42" s="85"/>
      <c r="Z42" s="85"/>
    </row>
    <row r="43" spans="1:26" x14ac:dyDescent="0.25">
      <c r="A43" s="23" t="s">
        <v>27</v>
      </c>
      <c r="B43" s="372">
        <f t="shared" si="1"/>
        <v>1808539</v>
      </c>
      <c r="C43" s="377">
        <f t="shared" si="0"/>
        <v>665259</v>
      </c>
      <c r="D43" s="351">
        <v>372605</v>
      </c>
      <c r="E43" s="390">
        <v>129039</v>
      </c>
      <c r="F43" s="351">
        <v>20565</v>
      </c>
      <c r="G43" s="390">
        <v>5784</v>
      </c>
      <c r="H43" s="351">
        <v>1415369</v>
      </c>
      <c r="I43" s="391">
        <v>530436</v>
      </c>
      <c r="J43" s="375">
        <f t="shared" si="2"/>
        <v>36.784332546879</v>
      </c>
      <c r="K43" s="376">
        <f t="shared" si="3"/>
        <v>34.291273494925861</v>
      </c>
      <c r="L43" s="376">
        <f t="shared" si="4"/>
        <v>37.476869989380859</v>
      </c>
      <c r="M43" s="368"/>
      <c r="N43" s="376">
        <f t="shared" si="5"/>
        <v>21.739647306472239</v>
      </c>
      <c r="O43" s="376">
        <f t="shared" si="6"/>
        <v>78.26035269352775</v>
      </c>
      <c r="P43" s="376">
        <f t="shared" si="7"/>
        <v>56.520705387055514</v>
      </c>
      <c r="Q43" s="368"/>
      <c r="R43" s="85"/>
      <c r="S43" s="85"/>
      <c r="T43" s="85"/>
      <c r="U43" s="85"/>
      <c r="V43" s="85"/>
      <c r="W43" s="85"/>
      <c r="X43" s="85"/>
      <c r="Y43" s="85"/>
      <c r="Z43" s="85"/>
    </row>
    <row r="44" spans="1:26" x14ac:dyDescent="0.25">
      <c r="A44" s="23" t="s">
        <v>28</v>
      </c>
      <c r="B44" s="372">
        <f t="shared" si="1"/>
        <v>1836649</v>
      </c>
      <c r="C44" s="377">
        <f t="shared" si="0"/>
        <v>675493</v>
      </c>
      <c r="D44" s="351">
        <v>376413</v>
      </c>
      <c r="E44" s="390">
        <v>128936</v>
      </c>
      <c r="F44" s="351">
        <v>20939</v>
      </c>
      <c r="G44" s="390">
        <v>5797</v>
      </c>
      <c r="H44" s="351">
        <v>1439297</v>
      </c>
      <c r="I44" s="391">
        <v>540760</v>
      </c>
      <c r="J44" s="375">
        <f t="shared" si="2"/>
        <v>36.77855703512212</v>
      </c>
      <c r="K44" s="376">
        <f t="shared" si="3"/>
        <v>33.907719100444943</v>
      </c>
      <c r="L44" s="376">
        <f t="shared" si="4"/>
        <v>37.57111978973068</v>
      </c>
      <c r="M44" s="368"/>
      <c r="N44" s="376">
        <f t="shared" si="5"/>
        <v>21.634618264023228</v>
      </c>
      <c r="O44" s="376">
        <f t="shared" si="6"/>
        <v>78.365381735976769</v>
      </c>
      <c r="P44" s="376">
        <f t="shared" si="7"/>
        <v>56.730763471953537</v>
      </c>
      <c r="Q44" s="368"/>
      <c r="R44" s="85"/>
      <c r="S44" s="85"/>
      <c r="T44" s="85"/>
      <c r="U44" s="85"/>
      <c r="V44" s="85"/>
      <c r="W44" s="85"/>
      <c r="X44" s="85"/>
      <c r="Y44" s="85"/>
      <c r="Z44" s="85"/>
    </row>
    <row r="45" spans="1:26" x14ac:dyDescent="0.25">
      <c r="A45" s="23" t="s">
        <v>29</v>
      </c>
      <c r="B45" s="372">
        <f t="shared" si="1"/>
        <v>1859639</v>
      </c>
      <c r="C45" s="377">
        <f t="shared" si="0"/>
        <v>684238</v>
      </c>
      <c r="D45" s="351">
        <v>379254</v>
      </c>
      <c r="E45" s="390">
        <v>128463</v>
      </c>
      <c r="F45" s="351">
        <v>21414</v>
      </c>
      <c r="G45" s="390">
        <v>5888</v>
      </c>
      <c r="H45" s="351">
        <v>1458971</v>
      </c>
      <c r="I45" s="391">
        <v>549887</v>
      </c>
      <c r="J45" s="375">
        <f t="shared" si="2"/>
        <v>36.794130473710219</v>
      </c>
      <c r="K45" s="376">
        <f t="shared" si="3"/>
        <v>33.531751974203083</v>
      </c>
      <c r="L45" s="376">
        <f t="shared" si="4"/>
        <v>37.690056896264558</v>
      </c>
      <c r="M45" s="368"/>
      <c r="N45" s="376">
        <f t="shared" si="5"/>
        <v>21.5454719975221</v>
      </c>
      <c r="O45" s="376">
        <f t="shared" si="6"/>
        <v>78.4545280024779</v>
      </c>
      <c r="P45" s="376">
        <f t="shared" si="7"/>
        <v>56.909056004955801</v>
      </c>
      <c r="Q45" s="368"/>
      <c r="R45" s="85"/>
      <c r="S45" s="85"/>
      <c r="T45" s="85"/>
      <c r="U45" s="85"/>
      <c r="V45" s="85"/>
      <c r="W45" s="85"/>
      <c r="X45" s="85"/>
      <c r="Y45" s="85"/>
      <c r="Z45" s="85"/>
    </row>
    <row r="46" spans="1:26" x14ac:dyDescent="0.25">
      <c r="A46" s="23" t="s">
        <v>30</v>
      </c>
      <c r="B46" s="372">
        <f t="shared" si="1"/>
        <v>1888436</v>
      </c>
      <c r="C46" s="377">
        <f t="shared" si="0"/>
        <v>696434</v>
      </c>
      <c r="D46" s="351">
        <v>383267</v>
      </c>
      <c r="E46" s="390">
        <v>128426</v>
      </c>
      <c r="F46" s="351">
        <v>21989</v>
      </c>
      <c r="G46" s="390">
        <v>6207</v>
      </c>
      <c r="H46" s="351">
        <v>1483180</v>
      </c>
      <c r="I46" s="391">
        <v>561801</v>
      </c>
      <c r="J46" s="375">
        <f t="shared" si="2"/>
        <v>36.878877547346057</v>
      </c>
      <c r="K46" s="376">
        <f t="shared" si="3"/>
        <v>33.221716643306948</v>
      </c>
      <c r="L46" s="376">
        <f t="shared" si="4"/>
        <v>37.878140212246656</v>
      </c>
      <c r="M46" s="368"/>
      <c r="N46" s="376">
        <f t="shared" si="5"/>
        <v>21.45987473231817</v>
      </c>
      <c r="O46" s="376">
        <f t="shared" si="6"/>
        <v>78.54012526768183</v>
      </c>
      <c r="P46" s="376">
        <f t="shared" si="7"/>
        <v>57.08025053536366</v>
      </c>
      <c r="Q46" s="368"/>
      <c r="R46" s="85"/>
      <c r="S46" s="85"/>
      <c r="T46" s="85"/>
      <c r="U46" s="85"/>
      <c r="V46" s="85"/>
      <c r="W46" s="85"/>
      <c r="X46" s="85"/>
      <c r="Y46" s="85"/>
      <c r="Z46" s="85"/>
    </row>
    <row r="47" spans="1:26" x14ac:dyDescent="0.25">
      <c r="A47" s="23" t="s">
        <v>31</v>
      </c>
      <c r="B47" s="372">
        <f t="shared" si="1"/>
        <v>1919504</v>
      </c>
      <c r="C47" s="377">
        <f t="shared" si="0"/>
        <v>712735</v>
      </c>
      <c r="D47" s="351">
        <v>386149</v>
      </c>
      <c r="E47" s="390">
        <v>128690</v>
      </c>
      <c r="F47" s="351">
        <v>22312</v>
      </c>
      <c r="G47" s="390">
        <v>6430</v>
      </c>
      <c r="H47" s="351">
        <v>1511043</v>
      </c>
      <c r="I47" s="391">
        <v>577615</v>
      </c>
      <c r="J47" s="375">
        <f t="shared" si="2"/>
        <v>37.131206811759704</v>
      </c>
      <c r="K47" s="376">
        <f t="shared" si="3"/>
        <v>33.080269597342223</v>
      </c>
      <c r="L47" s="376">
        <f t="shared" si="4"/>
        <v>38.22624505060412</v>
      </c>
      <c r="M47" s="368"/>
      <c r="N47" s="376">
        <f t="shared" si="5"/>
        <v>21.279507622802559</v>
      </c>
      <c r="O47" s="376">
        <f t="shared" si="6"/>
        <v>78.720492377197431</v>
      </c>
      <c r="P47" s="376">
        <f t="shared" si="7"/>
        <v>57.440984754394876</v>
      </c>
      <c r="Q47" s="368"/>
      <c r="R47" s="85"/>
      <c r="S47" s="85"/>
      <c r="T47" s="85"/>
      <c r="U47" s="85"/>
      <c r="V47" s="85"/>
      <c r="W47" s="85"/>
      <c r="X47" s="85"/>
      <c r="Y47" s="85"/>
      <c r="Z47" s="85"/>
    </row>
    <row r="48" spans="1:26" x14ac:dyDescent="0.25">
      <c r="A48" s="23" t="s">
        <v>32</v>
      </c>
      <c r="B48" s="372">
        <f t="shared" si="1"/>
        <v>1943437</v>
      </c>
      <c r="C48" s="377">
        <f t="shared" si="0"/>
        <v>727178</v>
      </c>
      <c r="D48" s="351">
        <v>388767</v>
      </c>
      <c r="E48" s="390">
        <v>129004</v>
      </c>
      <c r="F48" s="351">
        <v>22908</v>
      </c>
      <c r="G48" s="390">
        <v>6737</v>
      </c>
      <c r="H48" s="351">
        <v>1531762</v>
      </c>
      <c r="I48" s="391">
        <v>591437</v>
      </c>
      <c r="J48" s="375">
        <f t="shared" si="2"/>
        <v>37.417112054571362</v>
      </c>
      <c r="K48" s="376">
        <f t="shared" si="3"/>
        <v>32.972854800510106</v>
      </c>
      <c r="L48" s="376">
        <f t="shared" si="4"/>
        <v>38.611546702425045</v>
      </c>
      <c r="M48" s="368"/>
      <c r="N48" s="376">
        <f t="shared" si="5"/>
        <v>21.18283227086857</v>
      </c>
      <c r="O48" s="376">
        <f t="shared" si="6"/>
        <v>78.817167729131427</v>
      </c>
      <c r="P48" s="376">
        <f t="shared" si="7"/>
        <v>57.634335458262854</v>
      </c>
      <c r="Q48" s="368"/>
      <c r="R48" s="85"/>
      <c r="S48" s="85"/>
      <c r="T48" s="85"/>
      <c r="U48" s="85"/>
      <c r="V48" s="85"/>
      <c r="W48" s="85"/>
      <c r="X48" s="85"/>
      <c r="Y48" s="85"/>
      <c r="Z48" s="85"/>
    </row>
    <row r="49" spans="1:26" x14ac:dyDescent="0.25">
      <c r="A49" s="23" t="s">
        <v>33</v>
      </c>
      <c r="B49" s="372">
        <f t="shared" si="1"/>
        <v>1984043</v>
      </c>
      <c r="C49" s="377">
        <f t="shared" si="0"/>
        <v>749329</v>
      </c>
      <c r="D49" s="351">
        <v>397244</v>
      </c>
      <c r="E49" s="396">
        <v>130390</v>
      </c>
      <c r="F49" s="351">
        <v>23700</v>
      </c>
      <c r="G49" s="396">
        <v>7194</v>
      </c>
      <c r="H49" s="351">
        <v>1563099</v>
      </c>
      <c r="I49" s="397">
        <v>611745</v>
      </c>
      <c r="J49" s="375">
        <f t="shared" si="2"/>
        <v>37.767780234601773</v>
      </c>
      <c r="K49" s="376">
        <f t="shared" si="3"/>
        <v>32.684632635219884</v>
      </c>
      <c r="L49" s="376">
        <f t="shared" si="4"/>
        <v>39.136676563672552</v>
      </c>
      <c r="M49" s="368"/>
      <c r="N49" s="376">
        <f t="shared" si="5"/>
        <v>21.216475650981355</v>
      </c>
      <c r="O49" s="376">
        <f t="shared" si="6"/>
        <v>78.783524349018634</v>
      </c>
      <c r="P49" s="376">
        <f t="shared" si="7"/>
        <v>57.567048698037283</v>
      </c>
      <c r="Q49" s="368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4.25" thickBot="1" x14ac:dyDescent="0.3">
      <c r="A50" s="345" t="s">
        <v>34</v>
      </c>
      <c r="B50" s="378">
        <f t="shared" si="1"/>
        <v>2028841</v>
      </c>
      <c r="C50" s="379">
        <f t="shared" si="0"/>
        <v>778186</v>
      </c>
      <c r="D50" s="346">
        <v>402955</v>
      </c>
      <c r="E50" s="392">
        <v>133808</v>
      </c>
      <c r="F50" s="346">
        <v>25218</v>
      </c>
      <c r="G50" s="392">
        <v>7939</v>
      </c>
      <c r="H50" s="346">
        <v>1600668</v>
      </c>
      <c r="I50" s="393">
        <v>636439</v>
      </c>
      <c r="J50" s="375">
        <f t="shared" si="2"/>
        <v>38.356184639407424</v>
      </c>
      <c r="K50" s="376">
        <f t="shared" si="3"/>
        <v>33.105076686292691</v>
      </c>
      <c r="L50" s="376">
        <f t="shared" si="4"/>
        <v>39.760837350406206</v>
      </c>
      <c r="M50" s="368"/>
      <c r="N50" s="376">
        <f t="shared" si="5"/>
        <v>21.1043152223363</v>
      </c>
      <c r="O50" s="376">
        <f t="shared" si="6"/>
        <v>78.895684777663703</v>
      </c>
      <c r="P50" s="376">
        <f t="shared" si="7"/>
        <v>57.791369555327407</v>
      </c>
      <c r="Q50" s="368"/>
      <c r="R50" s="85"/>
      <c r="S50" s="85"/>
      <c r="T50" s="85"/>
      <c r="U50" s="85"/>
      <c r="V50" s="85"/>
      <c r="W50" s="85"/>
      <c r="X50" s="85"/>
      <c r="Y50" s="85"/>
      <c r="Z50" s="85"/>
    </row>
    <row r="51" spans="1:26" x14ac:dyDescent="0.25">
      <c r="A51" s="348" t="s">
        <v>35</v>
      </c>
      <c r="B51" s="382">
        <f t="shared" si="1"/>
        <v>2065451</v>
      </c>
      <c r="C51" s="383">
        <f t="shared" si="0"/>
        <v>802075</v>
      </c>
      <c r="D51" s="349">
        <v>412923</v>
      </c>
      <c r="E51" s="394">
        <v>137948</v>
      </c>
      <c r="F51" s="349">
        <v>29023</v>
      </c>
      <c r="G51" s="394">
        <v>9353</v>
      </c>
      <c r="H51" s="349">
        <v>1623505</v>
      </c>
      <c r="I51" s="395">
        <v>654774</v>
      </c>
      <c r="J51" s="375">
        <f t="shared" si="2"/>
        <v>38.832923172711432</v>
      </c>
      <c r="K51" s="376">
        <f t="shared" si="3"/>
        <v>33.330090101505618</v>
      </c>
      <c r="L51" s="376">
        <f t="shared" si="4"/>
        <v>40.33088903329525</v>
      </c>
      <c r="M51" s="368"/>
      <c r="N51" s="376">
        <f t="shared" si="5"/>
        <v>21.397070179829974</v>
      </c>
      <c r="O51" s="376">
        <f t="shared" si="6"/>
        <v>78.602929820170033</v>
      </c>
      <c r="P51" s="376">
        <f t="shared" si="7"/>
        <v>57.205859640340059</v>
      </c>
      <c r="Q51" s="368"/>
      <c r="R51" s="85"/>
      <c r="S51" s="85"/>
      <c r="T51" s="85"/>
      <c r="U51" s="85"/>
      <c r="V51" s="85"/>
      <c r="W51" s="85"/>
      <c r="X51" s="85"/>
      <c r="Y51" s="85"/>
      <c r="Z51" s="85"/>
    </row>
    <row r="52" spans="1:26" x14ac:dyDescent="0.25">
      <c r="A52" s="23" t="s">
        <v>36</v>
      </c>
      <c r="B52" s="372">
        <f t="shared" si="1"/>
        <v>2103958</v>
      </c>
      <c r="C52" s="377">
        <f t="shared" si="0"/>
        <v>821875</v>
      </c>
      <c r="D52" s="351">
        <v>427232</v>
      </c>
      <c r="E52" s="390">
        <v>143342</v>
      </c>
      <c r="F52" s="351">
        <v>31939</v>
      </c>
      <c r="G52" s="390">
        <v>10374</v>
      </c>
      <c r="H52" s="351">
        <v>1644787</v>
      </c>
      <c r="I52" s="391">
        <v>668159</v>
      </c>
      <c r="J52" s="375">
        <f t="shared" si="2"/>
        <v>39.063279780299794</v>
      </c>
      <c r="K52" s="376">
        <f t="shared" si="3"/>
        <v>33.476852850027548</v>
      </c>
      <c r="L52" s="376">
        <f t="shared" si="4"/>
        <v>40.622828366226145</v>
      </c>
      <c r="M52" s="368"/>
      <c r="N52" s="376">
        <f t="shared" si="5"/>
        <v>21.824152383270011</v>
      </c>
      <c r="O52" s="376">
        <f t="shared" si="6"/>
        <v>78.175847616729982</v>
      </c>
      <c r="P52" s="376">
        <f t="shared" si="7"/>
        <v>56.351695233459971</v>
      </c>
      <c r="Q52" s="368"/>
      <c r="R52" s="85"/>
      <c r="S52" s="85"/>
      <c r="T52" s="85"/>
      <c r="U52" s="85"/>
      <c r="V52" s="85"/>
      <c r="W52" s="85"/>
      <c r="X52" s="85"/>
      <c r="Y52" s="85"/>
      <c r="Z52" s="85"/>
    </row>
    <row r="53" spans="1:26" x14ac:dyDescent="0.25">
      <c r="A53" s="23" t="s">
        <v>37</v>
      </c>
      <c r="B53" s="372">
        <f t="shared" si="1"/>
        <v>2120296</v>
      </c>
      <c r="C53" s="377">
        <f t="shared" si="0"/>
        <v>835703</v>
      </c>
      <c r="D53" s="351">
        <v>458081</v>
      </c>
      <c r="E53" s="390">
        <v>155607</v>
      </c>
      <c r="F53" s="351">
        <v>13287</v>
      </c>
      <c r="G53" s="390">
        <v>3894</v>
      </c>
      <c r="H53" s="351">
        <v>1648928</v>
      </c>
      <c r="I53" s="391">
        <v>676202</v>
      </c>
      <c r="J53" s="375">
        <f t="shared" si="2"/>
        <v>39.41444968061063</v>
      </c>
      <c r="K53" s="376">
        <f t="shared" ref="K53:K57" si="8">(E53+G53)/(D53+F53)*100</f>
        <v>33.83789311111488</v>
      </c>
      <c r="L53" s="376">
        <f t="shared" ref="L53:L57" si="9">I53/H53*100</f>
        <v>41.00858254575094</v>
      </c>
      <c r="M53" s="368"/>
      <c r="N53" s="376">
        <f t="shared" si="5"/>
        <v>22.231235638797603</v>
      </c>
      <c r="O53" s="376">
        <f t="shared" si="6"/>
        <v>77.7687643612024</v>
      </c>
      <c r="P53" s="376">
        <f t="shared" si="7"/>
        <v>55.537528722404801</v>
      </c>
      <c r="Q53" s="368"/>
      <c r="R53" s="85"/>
      <c r="S53" s="85"/>
      <c r="T53" s="85"/>
      <c r="U53" s="85"/>
      <c r="V53" s="85"/>
      <c r="W53" s="85"/>
      <c r="X53" s="85"/>
      <c r="Y53" s="85"/>
      <c r="Z53" s="85"/>
    </row>
    <row r="54" spans="1:26" x14ac:dyDescent="0.3">
      <c r="A54" s="23" t="s">
        <v>60</v>
      </c>
      <c r="B54" s="398">
        <f t="shared" si="1"/>
        <v>2130046</v>
      </c>
      <c r="C54" s="399">
        <f t="shared" si="0"/>
        <v>846842</v>
      </c>
      <c r="D54" s="354">
        <v>467416</v>
      </c>
      <c r="E54" s="354">
        <v>160198</v>
      </c>
      <c r="F54" s="354">
        <v>13454</v>
      </c>
      <c r="G54" s="354">
        <v>4013</v>
      </c>
      <c r="H54" s="354">
        <v>1649176</v>
      </c>
      <c r="I54" s="400">
        <v>682631</v>
      </c>
      <c r="J54" s="375">
        <f t="shared" si="2"/>
        <v>39.756981774102528</v>
      </c>
      <c r="K54" s="376">
        <f t="shared" si="8"/>
        <v>34.148730426102688</v>
      </c>
      <c r="L54" s="376">
        <f t="shared" si="9"/>
        <v>41.392246794762961</v>
      </c>
      <c r="M54" s="368"/>
      <c r="N54" s="376">
        <f t="shared" si="5"/>
        <v>22.575568790533161</v>
      </c>
      <c r="O54" s="376">
        <f t="shared" si="6"/>
        <v>77.424431209466832</v>
      </c>
      <c r="P54" s="376">
        <f t="shared" si="7"/>
        <v>54.84886241893367</v>
      </c>
      <c r="Q54" s="368"/>
      <c r="R54" s="85"/>
      <c r="S54" s="85"/>
      <c r="T54" s="85"/>
      <c r="U54" s="85"/>
      <c r="V54" s="85"/>
      <c r="W54" s="85"/>
      <c r="X54" s="85"/>
      <c r="Y54" s="85"/>
      <c r="Z54" s="85"/>
    </row>
    <row r="55" spans="1:26" x14ac:dyDescent="0.3">
      <c r="A55" s="357">
        <v>2015</v>
      </c>
      <c r="B55" s="401">
        <f t="shared" ref="B55:B60" si="10">D55+F55+H55</f>
        <v>2113293</v>
      </c>
      <c r="C55" s="402">
        <f t="shared" ref="C55:C56" si="11">E55+G55+I55</f>
        <v>848423</v>
      </c>
      <c r="D55" s="359">
        <v>471465</v>
      </c>
      <c r="E55" s="359">
        <v>163385</v>
      </c>
      <c r="F55" s="359">
        <v>13331</v>
      </c>
      <c r="G55" s="359">
        <v>4049</v>
      </c>
      <c r="H55" s="359">
        <v>1628497</v>
      </c>
      <c r="I55" s="403">
        <v>680989</v>
      </c>
      <c r="J55" s="375">
        <f t="shared" si="2"/>
        <v>40.146964949961976</v>
      </c>
      <c r="K55" s="376">
        <f t="shared" si="8"/>
        <v>34.53700113037236</v>
      </c>
      <c r="L55" s="376">
        <f t="shared" si="9"/>
        <v>41.817025146500114</v>
      </c>
      <c r="M55" s="368"/>
      <c r="N55" s="376">
        <f t="shared" ref="N55" si="12">(D55+F55)/B55*100</f>
        <v>22.940311636862472</v>
      </c>
      <c r="O55" s="376">
        <f>H57/B57*100</f>
        <v>76.849575664713925</v>
      </c>
      <c r="P55" s="376">
        <f>O55-N57</f>
        <v>53.699151329427849</v>
      </c>
      <c r="Q55" s="368"/>
      <c r="R55" s="85"/>
      <c r="S55" s="85"/>
      <c r="T55" s="85"/>
      <c r="U55" s="85"/>
      <c r="V55" s="85"/>
      <c r="W55" s="85"/>
      <c r="X55" s="85"/>
      <c r="Y55" s="85"/>
      <c r="Z55" s="85"/>
    </row>
    <row r="56" spans="1:26" x14ac:dyDescent="0.3">
      <c r="A56" s="363">
        <v>2016</v>
      </c>
      <c r="B56" s="401">
        <f t="shared" si="10"/>
        <v>2084807</v>
      </c>
      <c r="C56" s="402">
        <f t="shared" si="11"/>
        <v>846344</v>
      </c>
      <c r="D56" s="359">
        <v>467761</v>
      </c>
      <c r="E56" s="359">
        <v>164133</v>
      </c>
      <c r="F56" s="359">
        <v>12974</v>
      </c>
      <c r="G56" s="359">
        <v>3960</v>
      </c>
      <c r="H56" s="359">
        <v>1604072</v>
      </c>
      <c r="I56" s="403">
        <v>678251</v>
      </c>
      <c r="J56" s="375">
        <f t="shared" si="2"/>
        <v>40.595796157629934</v>
      </c>
      <c r="K56" s="376">
        <f t="shared" si="8"/>
        <v>34.965833567349996</v>
      </c>
      <c r="L56" s="376">
        <f t="shared" si="9"/>
        <v>42.283077068859754</v>
      </c>
      <c r="M56" s="368"/>
      <c r="N56" s="376"/>
      <c r="O56" s="376"/>
      <c r="P56" s="376"/>
      <c r="Q56" s="368"/>
      <c r="R56" s="85"/>
      <c r="S56" s="85"/>
      <c r="T56" s="85"/>
      <c r="U56" s="85"/>
      <c r="V56" s="85"/>
      <c r="W56" s="85"/>
      <c r="X56" s="85"/>
      <c r="Y56" s="85"/>
      <c r="Z56" s="85"/>
    </row>
    <row r="57" spans="1:26" x14ac:dyDescent="0.3">
      <c r="A57" s="363">
        <v>2017</v>
      </c>
      <c r="B57" s="401">
        <f t="shared" si="10"/>
        <v>2050619</v>
      </c>
      <c r="C57" s="402">
        <f t="shared" ref="C57:C62" si="13">E57+G57+I57</f>
        <v>839929</v>
      </c>
      <c r="D57" s="359">
        <v>461952</v>
      </c>
      <c r="E57" s="359">
        <v>163256</v>
      </c>
      <c r="F57" s="359">
        <v>12775</v>
      </c>
      <c r="G57" s="359">
        <v>3985</v>
      </c>
      <c r="H57" s="359">
        <v>1575892</v>
      </c>
      <c r="I57" s="403">
        <v>672688</v>
      </c>
      <c r="J57" s="375">
        <f t="shared" si="2"/>
        <v>40.959778486398498</v>
      </c>
      <c r="K57" s="376">
        <f t="shared" si="8"/>
        <v>35.228878913565062</v>
      </c>
      <c r="L57" s="376">
        <f t="shared" si="9"/>
        <v>42.686173925624345</v>
      </c>
      <c r="M57" s="368"/>
      <c r="N57" s="376">
        <f>(D57+F57)/B57*100</f>
        <v>23.150424335286075</v>
      </c>
      <c r="Q57" s="368"/>
      <c r="R57" s="85"/>
      <c r="S57" s="85"/>
      <c r="T57" s="85"/>
      <c r="U57" s="85"/>
      <c r="V57" s="85"/>
      <c r="W57" s="85"/>
      <c r="X57" s="85"/>
      <c r="Y57" s="85"/>
      <c r="Z57" s="85"/>
    </row>
    <row r="58" spans="1:26" x14ac:dyDescent="0.3">
      <c r="A58" s="363">
        <v>2018</v>
      </c>
      <c r="B58" s="401">
        <f t="shared" si="10"/>
        <v>2030033</v>
      </c>
      <c r="C58" s="402">
        <f t="shared" si="13"/>
        <v>841808</v>
      </c>
      <c r="D58" s="359">
        <v>458987</v>
      </c>
      <c r="E58" s="359">
        <v>163654</v>
      </c>
      <c r="F58" s="359">
        <v>12710</v>
      </c>
      <c r="G58" s="359">
        <v>4204</v>
      </c>
      <c r="H58" s="359">
        <v>1558336</v>
      </c>
      <c r="I58" s="403">
        <v>673950</v>
      </c>
      <c r="J58" s="375">
        <f t="shared" ref="J58:J59" si="14">C58/B58*100</f>
        <v>41.467700278763942</v>
      </c>
      <c r="K58" s="376">
        <f t="shared" ref="K58" si="15">(E58+G58)/(D58+F58)*100</f>
        <v>35.585979982912761</v>
      </c>
      <c r="L58" s="376">
        <f t="shared" ref="L58" si="16">I58/H58*100</f>
        <v>43.24805433488028</v>
      </c>
      <c r="M58" s="368"/>
      <c r="N58" s="376">
        <f>(D58+F58)/B58*100</f>
        <v>23.235927691815846</v>
      </c>
      <c r="Q58" s="368"/>
      <c r="R58" s="85"/>
      <c r="S58" s="85"/>
      <c r="T58" s="85"/>
      <c r="U58" s="85"/>
      <c r="V58" s="85"/>
      <c r="W58" s="85"/>
      <c r="X58" s="85"/>
      <c r="Y58" s="85"/>
      <c r="Z58" s="85"/>
    </row>
    <row r="59" spans="1:26" x14ac:dyDescent="0.3">
      <c r="A59" s="363">
        <v>2019</v>
      </c>
      <c r="B59" s="401">
        <f t="shared" si="10"/>
        <v>2001643</v>
      </c>
      <c r="C59" s="402">
        <f t="shared" si="13"/>
        <v>841050</v>
      </c>
      <c r="D59" s="359">
        <v>449316</v>
      </c>
      <c r="E59" s="359">
        <v>161686</v>
      </c>
      <c r="F59" s="359">
        <v>12621</v>
      </c>
      <c r="G59" s="359">
        <v>4319</v>
      </c>
      <c r="H59" s="359">
        <v>1539706</v>
      </c>
      <c r="I59" s="403">
        <v>675045</v>
      </c>
      <c r="J59" s="375">
        <f t="shared" si="14"/>
        <v>42.017982227600029</v>
      </c>
      <c r="K59" s="376">
        <f t="shared" ref="K59" si="17">(E59+G59)/(D59+F59)*100</f>
        <v>35.936718643451385</v>
      </c>
      <c r="L59" s="376">
        <f t="shared" ref="L59" si="18">I59/H59*100</f>
        <v>43.842460833431836</v>
      </c>
      <c r="M59" s="368"/>
      <c r="N59" s="376">
        <f t="shared" ref="N59:N65" si="19">(D59+F59)/B59*100</f>
        <v>23.077891512122793</v>
      </c>
      <c r="Q59" s="368"/>
      <c r="R59" s="85"/>
      <c r="S59" s="85"/>
      <c r="T59" s="85"/>
      <c r="U59" s="85"/>
      <c r="V59" s="85"/>
      <c r="W59" s="85"/>
      <c r="X59" s="85"/>
      <c r="Y59" s="85"/>
      <c r="Z59" s="85"/>
    </row>
    <row r="60" spans="1:26" ht="14.25" thickBot="1" x14ac:dyDescent="0.35">
      <c r="A60" s="363">
        <v>2020</v>
      </c>
      <c r="B60" s="401">
        <f t="shared" si="10"/>
        <v>1981003</v>
      </c>
      <c r="C60" s="402">
        <f t="shared" si="13"/>
        <v>840185</v>
      </c>
      <c r="D60" s="359">
        <v>442114</v>
      </c>
      <c r="E60" s="359">
        <v>159952</v>
      </c>
      <c r="F60" s="359">
        <v>12492</v>
      </c>
      <c r="G60" s="359">
        <v>4419</v>
      </c>
      <c r="H60" s="359">
        <v>1526397</v>
      </c>
      <c r="I60" s="403">
        <v>675814</v>
      </c>
      <c r="J60" s="375">
        <f t="shared" ref="J60:J62" si="20">C60/B60*100</f>
        <v>42.412101344621888</v>
      </c>
      <c r="K60" s="376">
        <f t="shared" ref="K60:K62" si="21">(E60+G60)/(D60+F60)*100</f>
        <v>36.15680391371869</v>
      </c>
      <c r="L60" s="376">
        <f t="shared" ref="L60:L62" si="22">I60/H60*100</f>
        <v>44.275113224148107</v>
      </c>
      <c r="M60" s="368"/>
      <c r="N60" s="376">
        <f t="shared" si="19"/>
        <v>22.948274182320773</v>
      </c>
      <c r="Q60" s="368"/>
      <c r="R60" s="85"/>
      <c r="S60" s="85"/>
      <c r="T60" s="85"/>
      <c r="U60" s="85"/>
      <c r="V60" s="85"/>
      <c r="W60" s="85"/>
      <c r="X60" s="85"/>
      <c r="Y60" s="85"/>
      <c r="Z60" s="85"/>
    </row>
    <row r="61" spans="1:26" x14ac:dyDescent="0.3">
      <c r="A61" s="464">
        <v>2021</v>
      </c>
      <c r="B61" s="463">
        <f t="shared" ref="B61" si="23">D61+F61+H61</f>
        <v>1938254</v>
      </c>
      <c r="C61" s="460">
        <f t="shared" si="13"/>
        <v>826880</v>
      </c>
      <c r="D61" s="461">
        <v>430323</v>
      </c>
      <c r="E61" s="461">
        <v>155549</v>
      </c>
      <c r="F61" s="461">
        <v>12331</v>
      </c>
      <c r="G61" s="461">
        <v>4407</v>
      </c>
      <c r="H61" s="461">
        <v>1495600</v>
      </c>
      <c r="I61" s="462">
        <v>666924</v>
      </c>
      <c r="J61" s="375">
        <f t="shared" si="20"/>
        <v>42.661075380213326</v>
      </c>
      <c r="K61" s="376">
        <f t="shared" si="21"/>
        <v>36.135672556895457</v>
      </c>
      <c r="L61" s="376">
        <f t="shared" si="22"/>
        <v>44.592404386199519</v>
      </c>
      <c r="M61" s="368"/>
      <c r="N61" s="376">
        <f t="shared" si="19"/>
        <v>22.837770488284818</v>
      </c>
      <c r="Q61" s="368"/>
      <c r="R61" s="85"/>
      <c r="S61" s="85"/>
      <c r="T61" s="85"/>
      <c r="U61" s="85"/>
      <c r="V61" s="85"/>
      <c r="W61" s="85"/>
      <c r="X61" s="85"/>
      <c r="Y61" s="85"/>
      <c r="Z61" s="85"/>
    </row>
    <row r="62" spans="1:26" x14ac:dyDescent="0.3">
      <c r="A62" s="23">
        <v>2022</v>
      </c>
      <c r="B62" s="398">
        <f t="shared" ref="B62" si="24">D62+F62+H62</f>
        <v>1888699</v>
      </c>
      <c r="C62" s="399">
        <f t="shared" si="13"/>
        <v>807347</v>
      </c>
      <c r="D62" s="354">
        <v>419861</v>
      </c>
      <c r="E62" s="354">
        <v>151801</v>
      </c>
      <c r="F62" s="354">
        <v>12035</v>
      </c>
      <c r="G62" s="354">
        <v>4339</v>
      </c>
      <c r="H62" s="354">
        <v>1456803</v>
      </c>
      <c r="I62" s="400">
        <v>651207</v>
      </c>
      <c r="J62" s="375">
        <f t="shared" si="20"/>
        <v>42.746197250064725</v>
      </c>
      <c r="K62" s="376">
        <f t="shared" si="21"/>
        <v>36.152221831181578</v>
      </c>
      <c r="L62" s="376">
        <f t="shared" si="22"/>
        <v>44.701102345341134</v>
      </c>
      <c r="M62" s="368"/>
      <c r="N62" s="376">
        <f t="shared" si="19"/>
        <v>22.867381197321542</v>
      </c>
      <c r="Q62" s="368"/>
      <c r="R62" s="85"/>
      <c r="S62" s="85"/>
      <c r="T62" s="85"/>
      <c r="U62" s="85"/>
      <c r="V62" s="85"/>
      <c r="W62" s="85"/>
      <c r="X62" s="85"/>
      <c r="Y62" s="85"/>
      <c r="Z62" s="85"/>
    </row>
    <row r="63" spans="1:26" x14ac:dyDescent="0.3">
      <c r="A63" s="23">
        <v>2023</v>
      </c>
      <c r="B63" s="398">
        <f t="shared" ref="B63" si="25">D63+F63+H63</f>
        <v>1855374</v>
      </c>
      <c r="C63" s="399">
        <f t="shared" ref="C63" si="26">E63+G63+I63</f>
        <v>795708</v>
      </c>
      <c r="D63" s="354">
        <v>415176</v>
      </c>
      <c r="E63" s="354">
        <v>150730</v>
      </c>
      <c r="F63" s="354">
        <v>11900</v>
      </c>
      <c r="G63" s="354">
        <v>4310</v>
      </c>
      <c r="H63" s="354">
        <v>1428298</v>
      </c>
      <c r="I63" s="400">
        <v>640668</v>
      </c>
      <c r="J63" s="375">
        <f t="shared" ref="J63" si="27">C63/B63*100</f>
        <v>42.886663281904347</v>
      </c>
      <c r="K63" s="376">
        <f t="shared" ref="K63" si="28">(E63+G63)/(D63+F63)*100</f>
        <v>36.302672123931103</v>
      </c>
      <c r="L63" s="376">
        <f t="shared" ref="L63" si="29">I63/H63*100</f>
        <v>44.855345313092926</v>
      </c>
      <c r="M63" s="368"/>
      <c r="N63" s="376">
        <f t="shared" si="19"/>
        <v>23.01832406835495</v>
      </c>
      <c r="Q63" s="368"/>
      <c r="R63" s="85"/>
      <c r="S63" s="85"/>
      <c r="T63" s="85"/>
      <c r="U63" s="85"/>
      <c r="V63" s="85"/>
      <c r="W63" s="85"/>
      <c r="X63" s="85"/>
      <c r="Y63" s="85"/>
      <c r="Z63" s="85"/>
    </row>
    <row r="64" spans="1:26" x14ac:dyDescent="0.3">
      <c r="A64" s="363">
        <v>2024</v>
      </c>
      <c r="B64" s="401">
        <v>1836625</v>
      </c>
      <c r="C64" s="402">
        <v>792578</v>
      </c>
      <c r="D64" s="359">
        <v>413137</v>
      </c>
      <c r="E64" s="359">
        <v>150851</v>
      </c>
      <c r="F64" s="359">
        <v>11866</v>
      </c>
      <c r="G64" s="359">
        <v>4303</v>
      </c>
      <c r="H64" s="359">
        <v>1411622</v>
      </c>
      <c r="I64" s="403">
        <v>637424</v>
      </c>
      <c r="J64" s="375"/>
      <c r="K64" s="376"/>
      <c r="L64" s="376"/>
      <c r="M64" s="368"/>
      <c r="N64" s="376"/>
      <c r="Q64" s="368"/>
      <c r="R64" s="85"/>
      <c r="S64" s="85"/>
      <c r="T64" s="85"/>
      <c r="U64" s="85"/>
      <c r="V64" s="85"/>
      <c r="W64" s="85"/>
      <c r="X64" s="85"/>
      <c r="Y64" s="85"/>
      <c r="Z64" s="85"/>
    </row>
    <row r="65" spans="1:26" ht="14.25" thickBot="1" x14ac:dyDescent="0.35">
      <c r="A65" s="345">
        <v>2025</v>
      </c>
      <c r="B65" s="404">
        <v>1837620</v>
      </c>
      <c r="C65" s="405">
        <v>800817</v>
      </c>
      <c r="D65" s="364">
        <v>413103</v>
      </c>
      <c r="E65" s="364">
        <v>152291</v>
      </c>
      <c r="F65" s="364">
        <v>11801</v>
      </c>
      <c r="G65" s="364">
        <v>4252</v>
      </c>
      <c r="H65" s="364">
        <v>1412716</v>
      </c>
      <c r="I65" s="406">
        <v>644274</v>
      </c>
      <c r="J65" s="375">
        <f t="shared" ref="J65" si="30">C65/B65*100</f>
        <v>43.579031573448262</v>
      </c>
      <c r="K65" s="376">
        <f t="shared" ref="K65" si="31">(E65+G65)/(D65+F65)*100</f>
        <v>36.841969009470375</v>
      </c>
      <c r="L65" s="376">
        <f t="shared" ref="L65" si="32">I65/H65*100</f>
        <v>45.605344598631284</v>
      </c>
      <c r="M65" s="368"/>
      <c r="N65" s="376">
        <f t="shared" si="19"/>
        <v>23.122517168946789</v>
      </c>
      <c r="Q65" s="368"/>
      <c r="R65" s="85"/>
      <c r="S65" s="85"/>
      <c r="T65" s="85"/>
      <c r="U65" s="85"/>
      <c r="V65" s="85"/>
      <c r="W65" s="85"/>
      <c r="X65" s="85"/>
      <c r="Y65" s="85"/>
      <c r="Z65" s="85"/>
    </row>
    <row r="66" spans="1:26" s="8" customFormat="1" x14ac:dyDescent="0.3">
      <c r="A66" s="467"/>
      <c r="B66" s="468"/>
      <c r="C66" s="468"/>
      <c r="D66" s="469"/>
      <c r="E66" s="469"/>
      <c r="F66" s="469"/>
      <c r="G66" s="469"/>
      <c r="H66" s="469"/>
      <c r="I66" s="469"/>
      <c r="J66" s="531"/>
      <c r="K66" s="532"/>
      <c r="L66" s="532"/>
      <c r="N66" s="386"/>
      <c r="O66" s="386"/>
      <c r="P66" s="386"/>
    </row>
    <row r="67" spans="1:26" x14ac:dyDescent="0.3">
      <c r="A67" s="67" t="s">
        <v>94</v>
      </c>
      <c r="B67" s="320"/>
      <c r="C67" s="407"/>
      <c r="D67" s="407"/>
      <c r="E67" s="407"/>
      <c r="F67" s="407"/>
      <c r="G67" s="407"/>
      <c r="H67" s="407"/>
      <c r="I67" s="407"/>
    </row>
    <row r="68" spans="1:26" x14ac:dyDescent="0.3">
      <c r="A68" s="67" t="s">
        <v>95</v>
      </c>
      <c r="B68" s="320"/>
      <c r="C68" s="407"/>
      <c r="D68" s="407"/>
      <c r="E68" s="407"/>
      <c r="F68" s="407"/>
      <c r="G68" s="407"/>
      <c r="H68" s="407"/>
      <c r="I68" s="407"/>
    </row>
    <row r="69" spans="1:26" x14ac:dyDescent="0.3">
      <c r="A69" s="67" t="s">
        <v>93</v>
      </c>
    </row>
    <row r="70" spans="1:26" x14ac:dyDescent="0.3">
      <c r="A70" s="271" t="s">
        <v>169</v>
      </c>
    </row>
    <row r="74" spans="1:26" x14ac:dyDescent="0.3">
      <c r="G74" s="408"/>
      <c r="H74" s="408"/>
      <c r="I74" s="409"/>
    </row>
    <row r="75" spans="1:26" x14ac:dyDescent="0.3">
      <c r="G75" s="408"/>
      <c r="H75" s="408"/>
      <c r="I75" s="409"/>
    </row>
    <row r="76" spans="1:26" x14ac:dyDescent="0.3">
      <c r="G76" s="409"/>
      <c r="H76" s="409"/>
      <c r="I76" s="408"/>
    </row>
    <row r="77" spans="1:26" x14ac:dyDescent="0.3">
      <c r="G77" s="408"/>
      <c r="H77" s="408"/>
      <c r="I77" s="408"/>
    </row>
    <row r="78" spans="1:26" x14ac:dyDescent="0.3">
      <c r="G78" s="408"/>
      <c r="H78" s="408"/>
      <c r="I78" s="408"/>
    </row>
    <row r="79" spans="1:26" x14ac:dyDescent="0.3">
      <c r="G79" s="408"/>
      <c r="H79" s="408"/>
      <c r="I79" s="408"/>
    </row>
    <row r="80" spans="1:26" x14ac:dyDescent="0.3">
      <c r="G80" s="409"/>
      <c r="H80" s="409"/>
      <c r="I80" s="408"/>
    </row>
    <row r="81" spans="7:9" x14ac:dyDescent="0.3">
      <c r="G81" s="409"/>
      <c r="H81" s="409"/>
      <c r="I81" s="409"/>
    </row>
    <row r="82" spans="7:9" x14ac:dyDescent="0.3">
      <c r="G82" s="408"/>
      <c r="H82" s="408"/>
      <c r="I82" s="408"/>
    </row>
  </sheetData>
  <mergeCells count="6">
    <mergeCell ref="A3:A4"/>
    <mergeCell ref="B2:I2"/>
    <mergeCell ref="B3:C3"/>
    <mergeCell ref="D3:E3"/>
    <mergeCell ref="F3:G3"/>
    <mergeCell ref="H3:I3"/>
  </mergeCells>
  <phoneticPr fontId="2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zoomScale="80" zoomScaleNormal="80" workbookViewId="0">
      <pane xSplit="1" ySplit="3" topLeftCell="B19" activePane="bottomRight" state="frozen"/>
      <selection activeCell="I45" sqref="I45"/>
      <selection pane="topRight" activeCell="I45" sqref="I45"/>
      <selection pane="bottomLeft" activeCell="I45" sqref="I45"/>
      <selection pane="bottomRight" activeCell="N70" sqref="N70"/>
    </sheetView>
  </sheetViews>
  <sheetFormatPr defaultRowHeight="13.5" x14ac:dyDescent="0.3"/>
  <cols>
    <col min="1" max="1" width="7" style="11" customWidth="1"/>
    <col min="2" max="2" width="12.125" style="11" customWidth="1"/>
    <col min="3" max="4" width="10.125" style="11" bestFit="1" customWidth="1"/>
    <col min="5" max="7" width="9" style="11" bestFit="1" customWidth="1"/>
    <col min="8" max="8" width="10.125" style="11" bestFit="1" customWidth="1"/>
    <col min="9" max="10" width="9" style="11" bestFit="1" customWidth="1"/>
    <col min="11" max="14" width="10.125" style="11" bestFit="1" customWidth="1"/>
    <col min="15" max="16" width="9" style="11" bestFit="1" customWidth="1"/>
    <col min="17" max="17" width="10.125" style="11" bestFit="1" customWidth="1"/>
    <col min="18" max="19" width="9" style="11" bestFit="1" customWidth="1"/>
    <col min="20" max="20" width="9.875" style="11" bestFit="1" customWidth="1"/>
    <col min="21" max="21" width="11.5" style="11" bestFit="1" customWidth="1"/>
    <col min="22" max="16384" width="9" style="11"/>
  </cols>
  <sheetData>
    <row r="1" spans="1:22" ht="14.25" thickBot="1" x14ac:dyDescent="0.35">
      <c r="B1" s="319"/>
    </row>
    <row r="2" spans="1:22" ht="14.25" thickBot="1" x14ac:dyDescent="0.35">
      <c r="A2" s="320"/>
      <c r="B2" s="536" t="s">
        <v>87</v>
      </c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  <c r="T2" s="537"/>
      <c r="U2" s="538"/>
    </row>
    <row r="3" spans="1:22" x14ac:dyDescent="0.3">
      <c r="A3" s="321" t="s">
        <v>3</v>
      </c>
      <c r="B3" s="322" t="s">
        <v>88</v>
      </c>
      <c r="C3" s="323" t="s">
        <v>38</v>
      </c>
      <c r="D3" s="323" t="s">
        <v>39</v>
      </c>
      <c r="E3" s="323" t="s">
        <v>40</v>
      </c>
      <c r="F3" s="323" t="s">
        <v>41</v>
      </c>
      <c r="G3" s="323" t="s">
        <v>42</v>
      </c>
      <c r="H3" s="323" t="s">
        <v>43</v>
      </c>
      <c r="I3" s="323" t="s">
        <v>44</v>
      </c>
      <c r="J3" s="323" t="s">
        <v>45</v>
      </c>
      <c r="K3" s="323" t="s">
        <v>46</v>
      </c>
      <c r="L3" s="323" t="s">
        <v>47</v>
      </c>
      <c r="M3" s="323" t="s">
        <v>48</v>
      </c>
      <c r="N3" s="323" t="s">
        <v>49</v>
      </c>
      <c r="O3" s="323" t="s">
        <v>50</v>
      </c>
      <c r="P3" s="323" t="s">
        <v>51</v>
      </c>
      <c r="Q3" s="323" t="s">
        <v>52</v>
      </c>
      <c r="R3" s="323" t="s">
        <v>53</v>
      </c>
      <c r="S3" s="324" t="s">
        <v>54</v>
      </c>
      <c r="T3" s="325" t="s">
        <v>85</v>
      </c>
      <c r="U3" s="326" t="s">
        <v>86</v>
      </c>
    </row>
    <row r="4" spans="1:22" x14ac:dyDescent="0.25">
      <c r="A4" s="22">
        <v>1965</v>
      </c>
      <c r="B4" s="327">
        <f>SUM(C4:S4)</f>
        <v>105643</v>
      </c>
      <c r="C4" s="328">
        <v>71345</v>
      </c>
      <c r="D4" s="328">
        <v>7441</v>
      </c>
      <c r="E4" s="328">
        <v>0</v>
      </c>
      <c r="F4" s="328">
        <v>0</v>
      </c>
      <c r="G4" s="328">
        <v>0</v>
      </c>
      <c r="H4" s="328">
        <v>0</v>
      </c>
      <c r="I4" s="328">
        <v>0</v>
      </c>
      <c r="J4" s="328">
        <v>0</v>
      </c>
      <c r="K4" s="328">
        <v>2197</v>
      </c>
      <c r="L4" s="328">
        <v>1631</v>
      </c>
      <c r="M4" s="328">
        <v>1599</v>
      </c>
      <c r="N4" s="328">
        <v>2127</v>
      </c>
      <c r="O4" s="328">
        <v>2864</v>
      </c>
      <c r="P4" s="328">
        <v>5869</v>
      </c>
      <c r="Q4" s="328">
        <v>9118</v>
      </c>
      <c r="R4" s="328">
        <v>886</v>
      </c>
      <c r="S4" s="329">
        <v>566</v>
      </c>
      <c r="T4" s="330">
        <f t="shared" ref="T4:T17" si="0">C4+F4+K4</f>
        <v>73542</v>
      </c>
      <c r="U4" s="331">
        <f t="shared" ref="U4:U17" si="1">D4+E4+G4+H4+I4+J4+L4+M4+N4+O4+P4+Q4+R4+S4</f>
        <v>32101</v>
      </c>
      <c r="V4" s="332"/>
    </row>
    <row r="5" spans="1:22" x14ac:dyDescent="0.25">
      <c r="A5" s="22">
        <v>1966</v>
      </c>
      <c r="B5" s="327">
        <f t="shared" ref="B5:B53" si="2">SUM(C5:S5)</f>
        <v>131354</v>
      </c>
      <c r="C5" s="328">
        <v>90364</v>
      </c>
      <c r="D5" s="328">
        <v>9757</v>
      </c>
      <c r="E5" s="328">
        <v>0</v>
      </c>
      <c r="F5" s="328">
        <v>0</v>
      </c>
      <c r="G5" s="328">
        <v>0</v>
      </c>
      <c r="H5" s="328">
        <v>0</v>
      </c>
      <c r="I5" s="328">
        <v>0</v>
      </c>
      <c r="J5" s="328">
        <v>0</v>
      </c>
      <c r="K5" s="328">
        <v>2076</v>
      </c>
      <c r="L5" s="328">
        <v>1821</v>
      </c>
      <c r="M5" s="328">
        <v>1725</v>
      </c>
      <c r="N5" s="328">
        <v>2267</v>
      </c>
      <c r="O5" s="328">
        <v>3429</v>
      </c>
      <c r="P5" s="328">
        <v>7602</v>
      </c>
      <c r="Q5" s="328">
        <v>10495</v>
      </c>
      <c r="R5" s="328">
        <v>1186</v>
      </c>
      <c r="S5" s="329">
        <v>632</v>
      </c>
      <c r="T5" s="330">
        <f t="shared" si="0"/>
        <v>92440</v>
      </c>
      <c r="U5" s="331">
        <f t="shared" si="1"/>
        <v>38914</v>
      </c>
      <c r="V5" s="332"/>
    </row>
    <row r="6" spans="1:22" x14ac:dyDescent="0.25">
      <c r="A6" s="22">
        <v>1967</v>
      </c>
      <c r="B6" s="327">
        <f t="shared" si="2"/>
        <v>124029</v>
      </c>
      <c r="C6" s="328">
        <v>83434</v>
      </c>
      <c r="D6" s="328">
        <v>9693</v>
      </c>
      <c r="E6" s="328">
        <v>0</v>
      </c>
      <c r="F6" s="328">
        <v>0</v>
      </c>
      <c r="G6" s="328">
        <v>0</v>
      </c>
      <c r="H6" s="328">
        <v>0</v>
      </c>
      <c r="I6" s="328">
        <v>0</v>
      </c>
      <c r="J6" s="328">
        <v>0</v>
      </c>
      <c r="K6" s="328">
        <v>2005</v>
      </c>
      <c r="L6" s="328">
        <v>1712</v>
      </c>
      <c r="M6" s="328">
        <v>1919</v>
      </c>
      <c r="N6" s="328">
        <v>2446</v>
      </c>
      <c r="O6" s="328">
        <v>3753</v>
      </c>
      <c r="P6" s="328">
        <v>6718</v>
      </c>
      <c r="Q6" s="328">
        <v>10663</v>
      </c>
      <c r="R6" s="328">
        <v>1107</v>
      </c>
      <c r="S6" s="329">
        <v>579</v>
      </c>
      <c r="T6" s="330">
        <f t="shared" si="0"/>
        <v>85439</v>
      </c>
      <c r="U6" s="331">
        <f t="shared" si="1"/>
        <v>38590</v>
      </c>
      <c r="V6" s="332"/>
    </row>
    <row r="7" spans="1:22" x14ac:dyDescent="0.25">
      <c r="A7" s="22">
        <v>1968</v>
      </c>
      <c r="B7" s="327">
        <f t="shared" si="2"/>
        <v>123659</v>
      </c>
      <c r="C7" s="328">
        <v>82656</v>
      </c>
      <c r="D7" s="328">
        <v>9530</v>
      </c>
      <c r="E7" s="328">
        <v>0</v>
      </c>
      <c r="F7" s="328">
        <v>0</v>
      </c>
      <c r="G7" s="328">
        <v>0</v>
      </c>
      <c r="H7" s="328">
        <v>0</v>
      </c>
      <c r="I7" s="328">
        <v>0</v>
      </c>
      <c r="J7" s="328">
        <v>0</v>
      </c>
      <c r="K7" s="328">
        <v>2048</v>
      </c>
      <c r="L7" s="328">
        <v>1751</v>
      </c>
      <c r="M7" s="328">
        <v>1980</v>
      </c>
      <c r="N7" s="328">
        <v>2811</v>
      </c>
      <c r="O7" s="328">
        <v>3933</v>
      </c>
      <c r="P7" s="328">
        <v>7198</v>
      </c>
      <c r="Q7" s="328">
        <v>9902</v>
      </c>
      <c r="R7" s="328">
        <v>1086</v>
      </c>
      <c r="S7" s="329">
        <v>764</v>
      </c>
      <c r="T7" s="330">
        <f t="shared" si="0"/>
        <v>84704</v>
      </c>
      <c r="U7" s="331">
        <f t="shared" si="1"/>
        <v>38955</v>
      </c>
      <c r="V7" s="332"/>
    </row>
    <row r="8" spans="1:22" x14ac:dyDescent="0.25">
      <c r="A8" s="22">
        <v>1969</v>
      </c>
      <c r="B8" s="327">
        <f t="shared" si="2"/>
        <v>132930</v>
      </c>
      <c r="C8" s="328">
        <v>90188</v>
      </c>
      <c r="D8" s="328">
        <v>9667</v>
      </c>
      <c r="E8" s="328">
        <v>0</v>
      </c>
      <c r="F8" s="328">
        <v>0</v>
      </c>
      <c r="G8" s="328">
        <v>0</v>
      </c>
      <c r="H8" s="328">
        <v>0</v>
      </c>
      <c r="I8" s="328">
        <v>0</v>
      </c>
      <c r="J8" s="328">
        <v>0</v>
      </c>
      <c r="K8" s="328">
        <v>2525</v>
      </c>
      <c r="L8" s="328">
        <v>1932</v>
      </c>
      <c r="M8" s="328">
        <v>2041</v>
      </c>
      <c r="N8" s="328">
        <v>3183</v>
      </c>
      <c r="O8" s="328">
        <v>4111</v>
      </c>
      <c r="P8" s="328">
        <v>6955</v>
      </c>
      <c r="Q8" s="328">
        <v>10580</v>
      </c>
      <c r="R8" s="328">
        <v>1055</v>
      </c>
      <c r="S8" s="329">
        <v>693</v>
      </c>
      <c r="T8" s="330">
        <f t="shared" si="0"/>
        <v>92713</v>
      </c>
      <c r="U8" s="331">
        <f t="shared" si="1"/>
        <v>40217</v>
      </c>
      <c r="V8" s="332"/>
    </row>
    <row r="9" spans="1:22" ht="14.25" thickBot="1" x14ac:dyDescent="0.3">
      <c r="A9" s="333">
        <v>1970</v>
      </c>
      <c r="B9" s="334">
        <f t="shared" si="2"/>
        <v>146414</v>
      </c>
      <c r="C9" s="335">
        <v>97916</v>
      </c>
      <c r="D9" s="335">
        <v>10931</v>
      </c>
      <c r="E9" s="335">
        <v>0</v>
      </c>
      <c r="F9" s="335">
        <v>0</v>
      </c>
      <c r="G9" s="335">
        <v>0</v>
      </c>
      <c r="H9" s="335">
        <v>0</v>
      </c>
      <c r="I9" s="335">
        <v>0</v>
      </c>
      <c r="J9" s="335">
        <v>0</v>
      </c>
      <c r="K9" s="335">
        <v>3396</v>
      </c>
      <c r="L9" s="335">
        <v>2084</v>
      </c>
      <c r="M9" s="335">
        <v>2305</v>
      </c>
      <c r="N9" s="335">
        <v>3708</v>
      </c>
      <c r="O9" s="335">
        <v>4513</v>
      </c>
      <c r="P9" s="335">
        <v>7366</v>
      </c>
      <c r="Q9" s="335">
        <v>11938</v>
      </c>
      <c r="R9" s="335">
        <v>1452</v>
      </c>
      <c r="S9" s="336">
        <v>805</v>
      </c>
      <c r="T9" s="337">
        <f t="shared" si="0"/>
        <v>101312</v>
      </c>
      <c r="U9" s="338">
        <f t="shared" si="1"/>
        <v>45102</v>
      </c>
      <c r="V9" s="332"/>
    </row>
    <row r="10" spans="1:22" x14ac:dyDescent="0.25">
      <c r="A10" s="339">
        <v>1971</v>
      </c>
      <c r="B10" s="340">
        <f t="shared" si="2"/>
        <v>155369</v>
      </c>
      <c r="C10" s="341">
        <v>102426</v>
      </c>
      <c r="D10" s="341">
        <v>11890</v>
      </c>
      <c r="E10" s="341">
        <v>0</v>
      </c>
      <c r="F10" s="341">
        <v>0</v>
      </c>
      <c r="G10" s="341">
        <v>0</v>
      </c>
      <c r="H10" s="341">
        <v>0</v>
      </c>
      <c r="I10" s="341">
        <v>0</v>
      </c>
      <c r="J10" s="341">
        <v>0</v>
      </c>
      <c r="K10" s="341">
        <v>4076</v>
      </c>
      <c r="L10" s="341">
        <v>2288</v>
      </c>
      <c r="M10" s="341">
        <v>2692</v>
      </c>
      <c r="N10" s="341">
        <v>3714</v>
      </c>
      <c r="O10" s="341">
        <v>4866</v>
      </c>
      <c r="P10" s="341">
        <v>7902</v>
      </c>
      <c r="Q10" s="341">
        <v>12899</v>
      </c>
      <c r="R10" s="341">
        <v>1801</v>
      </c>
      <c r="S10" s="342">
        <v>815</v>
      </c>
      <c r="T10" s="343">
        <f t="shared" si="0"/>
        <v>106502</v>
      </c>
      <c r="U10" s="344">
        <f t="shared" si="1"/>
        <v>48867</v>
      </c>
      <c r="V10" s="332"/>
    </row>
    <row r="11" spans="1:22" x14ac:dyDescent="0.25">
      <c r="A11" s="22">
        <v>1972</v>
      </c>
      <c r="B11" s="327">
        <f t="shared" si="2"/>
        <v>163932</v>
      </c>
      <c r="C11" s="328">
        <v>105488</v>
      </c>
      <c r="D11" s="328">
        <v>12593</v>
      </c>
      <c r="E11" s="328">
        <v>0</v>
      </c>
      <c r="F11" s="328">
        <v>0</v>
      </c>
      <c r="G11" s="328">
        <v>0</v>
      </c>
      <c r="H11" s="328">
        <v>0</v>
      </c>
      <c r="I11" s="328">
        <v>0</v>
      </c>
      <c r="J11" s="328">
        <v>0</v>
      </c>
      <c r="K11" s="328">
        <v>4782</v>
      </c>
      <c r="L11" s="328">
        <v>2554</v>
      </c>
      <c r="M11" s="328">
        <v>3019</v>
      </c>
      <c r="N11" s="328">
        <v>4304</v>
      </c>
      <c r="O11" s="328">
        <v>5309</v>
      </c>
      <c r="P11" s="328">
        <v>8399</v>
      </c>
      <c r="Q11" s="328">
        <v>14328</v>
      </c>
      <c r="R11" s="328">
        <v>2255</v>
      </c>
      <c r="S11" s="329">
        <v>901</v>
      </c>
      <c r="T11" s="330">
        <f t="shared" si="0"/>
        <v>110270</v>
      </c>
      <c r="U11" s="331">
        <f t="shared" si="1"/>
        <v>53662</v>
      </c>
      <c r="V11" s="332"/>
    </row>
    <row r="12" spans="1:22" x14ac:dyDescent="0.25">
      <c r="A12" s="22">
        <v>1973</v>
      </c>
      <c r="B12" s="327">
        <f t="shared" si="2"/>
        <v>178050</v>
      </c>
      <c r="C12" s="328">
        <v>112026</v>
      </c>
      <c r="D12" s="328">
        <v>13925</v>
      </c>
      <c r="E12" s="328">
        <v>0</v>
      </c>
      <c r="F12" s="328">
        <v>0</v>
      </c>
      <c r="G12" s="328">
        <v>0</v>
      </c>
      <c r="H12" s="328">
        <v>0</v>
      </c>
      <c r="I12" s="328">
        <v>0</v>
      </c>
      <c r="J12" s="328">
        <v>0</v>
      </c>
      <c r="K12" s="328">
        <v>5481</v>
      </c>
      <c r="L12" s="328">
        <v>2998</v>
      </c>
      <c r="M12" s="328">
        <v>3725</v>
      </c>
      <c r="N12" s="328">
        <v>4851</v>
      </c>
      <c r="O12" s="328">
        <v>6060</v>
      </c>
      <c r="P12" s="328">
        <v>9158</v>
      </c>
      <c r="Q12" s="328">
        <v>15832</v>
      </c>
      <c r="R12" s="328">
        <v>2923</v>
      </c>
      <c r="S12" s="329">
        <v>1071</v>
      </c>
      <c r="T12" s="330">
        <f t="shared" si="0"/>
        <v>117507</v>
      </c>
      <c r="U12" s="331">
        <f t="shared" si="1"/>
        <v>60543</v>
      </c>
      <c r="V12" s="332"/>
    </row>
    <row r="13" spans="1:22" x14ac:dyDescent="0.25">
      <c r="A13" s="22">
        <v>1974</v>
      </c>
      <c r="B13" s="327">
        <f t="shared" si="2"/>
        <v>192308</v>
      </c>
      <c r="C13" s="328">
        <v>117504</v>
      </c>
      <c r="D13" s="328">
        <v>15099</v>
      </c>
      <c r="E13" s="328">
        <v>0</v>
      </c>
      <c r="F13" s="328">
        <v>0</v>
      </c>
      <c r="G13" s="328">
        <v>0</v>
      </c>
      <c r="H13" s="328">
        <v>0</v>
      </c>
      <c r="I13" s="328">
        <v>0</v>
      </c>
      <c r="J13" s="328">
        <v>0</v>
      </c>
      <c r="K13" s="328">
        <v>6700</v>
      </c>
      <c r="L13" s="328">
        <v>3737</v>
      </c>
      <c r="M13" s="328">
        <v>4369</v>
      </c>
      <c r="N13" s="328">
        <v>5515</v>
      </c>
      <c r="O13" s="328">
        <v>6990</v>
      </c>
      <c r="P13" s="328">
        <v>10263</v>
      </c>
      <c r="Q13" s="328">
        <v>17292</v>
      </c>
      <c r="R13" s="328">
        <v>3632</v>
      </c>
      <c r="S13" s="329">
        <v>1207</v>
      </c>
      <c r="T13" s="330">
        <f t="shared" si="0"/>
        <v>124204</v>
      </c>
      <c r="U13" s="331">
        <f t="shared" si="1"/>
        <v>68104</v>
      </c>
      <c r="V13" s="332"/>
    </row>
    <row r="14" spans="1:22" x14ac:dyDescent="0.25">
      <c r="A14" s="22">
        <v>1975</v>
      </c>
      <c r="B14" s="327">
        <f t="shared" si="2"/>
        <v>208986</v>
      </c>
      <c r="C14" s="328">
        <v>124728</v>
      </c>
      <c r="D14" s="328">
        <v>16511</v>
      </c>
      <c r="E14" s="328">
        <v>0</v>
      </c>
      <c r="F14" s="328">
        <v>0</v>
      </c>
      <c r="G14" s="328">
        <v>0</v>
      </c>
      <c r="H14" s="328">
        <v>0</v>
      </c>
      <c r="I14" s="328">
        <v>0</v>
      </c>
      <c r="J14" s="328">
        <v>0</v>
      </c>
      <c r="K14" s="328">
        <v>7895</v>
      </c>
      <c r="L14" s="328">
        <v>4454</v>
      </c>
      <c r="M14" s="328">
        <v>5143</v>
      </c>
      <c r="N14" s="328">
        <v>6494</v>
      </c>
      <c r="O14" s="328">
        <v>7875</v>
      </c>
      <c r="P14" s="328">
        <v>10936</v>
      </c>
      <c r="Q14" s="328">
        <v>19106</v>
      </c>
      <c r="R14" s="328">
        <v>4421</v>
      </c>
      <c r="S14" s="329">
        <v>1423</v>
      </c>
      <c r="T14" s="330">
        <f t="shared" si="0"/>
        <v>132623</v>
      </c>
      <c r="U14" s="331">
        <f t="shared" si="1"/>
        <v>76363</v>
      </c>
      <c r="V14" s="332"/>
    </row>
    <row r="15" spans="1:22" x14ac:dyDescent="0.25">
      <c r="A15" s="22">
        <v>1976</v>
      </c>
      <c r="B15" s="327">
        <f t="shared" si="2"/>
        <v>229811</v>
      </c>
      <c r="C15" s="328">
        <v>133723</v>
      </c>
      <c r="D15" s="328">
        <v>18493</v>
      </c>
      <c r="E15" s="328">
        <v>0</v>
      </c>
      <c r="F15" s="328">
        <v>0</v>
      </c>
      <c r="G15" s="328">
        <v>0</v>
      </c>
      <c r="H15" s="328">
        <v>0</v>
      </c>
      <c r="I15" s="328">
        <v>0</v>
      </c>
      <c r="J15" s="328">
        <v>0</v>
      </c>
      <c r="K15" s="328">
        <v>9002</v>
      </c>
      <c r="L15" s="328">
        <v>5316</v>
      </c>
      <c r="M15" s="328">
        <v>6103</v>
      </c>
      <c r="N15" s="328">
        <v>7354</v>
      </c>
      <c r="O15" s="328">
        <v>9165</v>
      </c>
      <c r="P15" s="328">
        <v>12250</v>
      </c>
      <c r="Q15" s="328">
        <v>21316</v>
      </c>
      <c r="R15" s="328">
        <v>5423</v>
      </c>
      <c r="S15" s="329">
        <v>1666</v>
      </c>
      <c r="T15" s="330">
        <f t="shared" si="0"/>
        <v>142725</v>
      </c>
      <c r="U15" s="331">
        <f t="shared" si="1"/>
        <v>87086</v>
      </c>
      <c r="V15" s="332"/>
    </row>
    <row r="16" spans="1:22" x14ac:dyDescent="0.25">
      <c r="A16" s="22">
        <v>1977</v>
      </c>
      <c r="B16" s="327">
        <f t="shared" si="2"/>
        <v>251329</v>
      </c>
      <c r="C16" s="328">
        <v>140616</v>
      </c>
      <c r="D16" s="328">
        <v>20275</v>
      </c>
      <c r="E16" s="328">
        <v>0</v>
      </c>
      <c r="F16" s="328">
        <v>0</v>
      </c>
      <c r="G16" s="328">
        <v>0</v>
      </c>
      <c r="H16" s="328">
        <v>0</v>
      </c>
      <c r="I16" s="328">
        <v>0</v>
      </c>
      <c r="J16" s="328">
        <v>0</v>
      </c>
      <c r="K16" s="328">
        <v>11630</v>
      </c>
      <c r="L16" s="328">
        <v>6223</v>
      </c>
      <c r="M16" s="328">
        <v>6933</v>
      </c>
      <c r="N16" s="328">
        <v>8509</v>
      </c>
      <c r="O16" s="328">
        <v>10930</v>
      </c>
      <c r="P16" s="328">
        <v>13793</v>
      </c>
      <c r="Q16" s="328">
        <v>23836</v>
      </c>
      <c r="R16" s="328">
        <v>6654</v>
      </c>
      <c r="S16" s="329">
        <v>1930</v>
      </c>
      <c r="T16" s="330">
        <f t="shared" si="0"/>
        <v>152246</v>
      </c>
      <c r="U16" s="331">
        <f t="shared" si="1"/>
        <v>99083</v>
      </c>
      <c r="V16" s="332"/>
    </row>
    <row r="17" spans="1:22" x14ac:dyDescent="0.25">
      <c r="A17" s="22">
        <v>1978</v>
      </c>
      <c r="B17" s="327">
        <f t="shared" si="2"/>
        <v>277783</v>
      </c>
      <c r="C17" s="328">
        <v>144163</v>
      </c>
      <c r="D17" s="328">
        <v>22563</v>
      </c>
      <c r="E17" s="328">
        <v>0</v>
      </c>
      <c r="F17" s="328">
        <v>0</v>
      </c>
      <c r="G17" s="328">
        <v>0</v>
      </c>
      <c r="H17" s="328">
        <v>0</v>
      </c>
      <c r="I17" s="328">
        <v>0</v>
      </c>
      <c r="J17" s="328">
        <v>0</v>
      </c>
      <c r="K17" s="328">
        <v>13541</v>
      </c>
      <c r="L17" s="328">
        <v>7790</v>
      </c>
      <c r="M17" s="328">
        <v>8914</v>
      </c>
      <c r="N17" s="328">
        <v>12635</v>
      </c>
      <c r="O17" s="328">
        <v>13146</v>
      </c>
      <c r="P17" s="328">
        <v>16252</v>
      </c>
      <c r="Q17" s="328">
        <v>27738</v>
      </c>
      <c r="R17" s="328">
        <v>8781</v>
      </c>
      <c r="S17" s="329">
        <v>2260</v>
      </c>
      <c r="T17" s="330">
        <f t="shared" si="0"/>
        <v>157704</v>
      </c>
      <c r="U17" s="331">
        <f t="shared" si="1"/>
        <v>120079</v>
      </c>
      <c r="V17" s="332"/>
    </row>
    <row r="18" spans="1:22" s="8" customFormat="1" x14ac:dyDescent="0.25">
      <c r="A18" s="22">
        <v>1979</v>
      </c>
      <c r="B18" s="327">
        <f t="shared" si="2"/>
        <v>330345</v>
      </c>
      <c r="C18" s="328">
        <v>151374</v>
      </c>
      <c r="D18" s="328">
        <v>28008</v>
      </c>
      <c r="E18" s="328">
        <v>0</v>
      </c>
      <c r="F18" s="328">
        <v>0</v>
      </c>
      <c r="G18" s="328">
        <v>0</v>
      </c>
      <c r="H18" s="328">
        <v>0</v>
      </c>
      <c r="I18" s="328">
        <v>0</v>
      </c>
      <c r="J18" s="328">
        <v>0</v>
      </c>
      <c r="K18" s="328">
        <v>19719</v>
      </c>
      <c r="L18" s="328">
        <v>11020</v>
      </c>
      <c r="M18" s="328">
        <v>11705</v>
      </c>
      <c r="N18" s="328">
        <v>17015</v>
      </c>
      <c r="O18" s="328">
        <v>18380</v>
      </c>
      <c r="P18" s="328">
        <v>20623</v>
      </c>
      <c r="Q18" s="328">
        <v>37030</v>
      </c>
      <c r="R18" s="328">
        <v>12671</v>
      </c>
      <c r="S18" s="329">
        <v>2800</v>
      </c>
      <c r="T18" s="330">
        <f>C18+F18+K18</f>
        <v>171093</v>
      </c>
      <c r="U18" s="331">
        <f>D18+E18+G18+H18+I18+J18+L18+M18+N18+O18+P18+Q18+R18+S18</f>
        <v>159252</v>
      </c>
      <c r="V18" s="332"/>
    </row>
    <row r="19" spans="1:22" ht="14.25" thickBot="1" x14ac:dyDescent="0.3">
      <c r="A19" s="345" t="s">
        <v>4</v>
      </c>
      <c r="B19" s="334">
        <f t="shared" si="2"/>
        <v>402979</v>
      </c>
      <c r="C19" s="346">
        <v>172155</v>
      </c>
      <c r="D19" s="346">
        <v>34771</v>
      </c>
      <c r="E19" s="335">
        <v>0</v>
      </c>
      <c r="F19" s="335">
        <v>0</v>
      </c>
      <c r="G19" s="335">
        <v>0</v>
      </c>
      <c r="H19" s="335">
        <v>0</v>
      </c>
      <c r="I19" s="335">
        <v>0</v>
      </c>
      <c r="J19" s="335">
        <v>0</v>
      </c>
      <c r="K19" s="346">
        <v>23829</v>
      </c>
      <c r="L19" s="346">
        <v>15040</v>
      </c>
      <c r="M19" s="346">
        <v>15202</v>
      </c>
      <c r="N19" s="346">
        <v>22977</v>
      </c>
      <c r="O19" s="346">
        <v>24565</v>
      </c>
      <c r="P19" s="346">
        <v>26540</v>
      </c>
      <c r="Q19" s="346">
        <v>47175</v>
      </c>
      <c r="R19" s="346">
        <v>17316</v>
      </c>
      <c r="S19" s="347">
        <v>3409</v>
      </c>
      <c r="T19" s="337">
        <f>C19+F19+K19</f>
        <v>195984</v>
      </c>
      <c r="U19" s="338">
        <f>D19+E19+G19+H19+I19+J19+L19+M19+N19+O19+P19+Q19+R19+S19</f>
        <v>206995</v>
      </c>
      <c r="V19" s="332"/>
    </row>
    <row r="20" spans="1:22" x14ac:dyDescent="0.25">
      <c r="A20" s="348" t="s">
        <v>5</v>
      </c>
      <c r="B20" s="340">
        <f t="shared" si="2"/>
        <v>535876</v>
      </c>
      <c r="C20" s="349">
        <v>211205</v>
      </c>
      <c r="D20" s="349">
        <v>46899</v>
      </c>
      <c r="E20" s="341">
        <v>0</v>
      </c>
      <c r="F20" s="341">
        <v>0</v>
      </c>
      <c r="G20" s="341">
        <v>0</v>
      </c>
      <c r="H20" s="341">
        <v>0</v>
      </c>
      <c r="I20" s="341">
        <v>0</v>
      </c>
      <c r="J20" s="341">
        <v>0</v>
      </c>
      <c r="K20" s="349">
        <v>36322</v>
      </c>
      <c r="L20" s="349">
        <v>21152</v>
      </c>
      <c r="M20" s="349">
        <v>20867</v>
      </c>
      <c r="N20" s="349">
        <v>34113</v>
      </c>
      <c r="O20" s="349">
        <v>34707</v>
      </c>
      <c r="P20" s="349">
        <v>34751</v>
      </c>
      <c r="Q20" s="349">
        <v>66799</v>
      </c>
      <c r="R20" s="349">
        <v>24361</v>
      </c>
      <c r="S20" s="350">
        <v>4700</v>
      </c>
      <c r="T20" s="343">
        <f t="shared" ref="T20:T53" si="3">C20+F20+K20</f>
        <v>247527</v>
      </c>
      <c r="U20" s="344">
        <f t="shared" ref="U20:U53" si="4">D20+E20+G20+H20+I20+J20+L20+M20+N20+O20+P20+Q20+R20+S20</f>
        <v>288349</v>
      </c>
      <c r="V20" s="332"/>
    </row>
    <row r="21" spans="1:22" x14ac:dyDescent="0.25">
      <c r="A21" s="23" t="s">
        <v>6</v>
      </c>
      <c r="B21" s="327">
        <f t="shared" si="2"/>
        <v>661125</v>
      </c>
      <c r="C21" s="351">
        <v>250643</v>
      </c>
      <c r="D21" s="351">
        <v>61415</v>
      </c>
      <c r="E21" s="351">
        <v>51043</v>
      </c>
      <c r="F21" s="351">
        <v>23366</v>
      </c>
      <c r="G21" s="328">
        <v>0</v>
      </c>
      <c r="H21" s="328">
        <v>0</v>
      </c>
      <c r="I21" s="328">
        <v>0</v>
      </c>
      <c r="J21" s="328">
        <v>0</v>
      </c>
      <c r="K21" s="351">
        <v>29523</v>
      </c>
      <c r="L21" s="351">
        <v>23797</v>
      </c>
      <c r="M21" s="351">
        <v>26044</v>
      </c>
      <c r="N21" s="351">
        <v>44837</v>
      </c>
      <c r="O21" s="351">
        <v>42279</v>
      </c>
      <c r="P21" s="351">
        <v>43401</v>
      </c>
      <c r="Q21" s="351">
        <v>27871</v>
      </c>
      <c r="R21" s="351">
        <v>30860</v>
      </c>
      <c r="S21" s="352">
        <v>6046</v>
      </c>
      <c r="T21" s="330">
        <f t="shared" si="3"/>
        <v>303532</v>
      </c>
      <c r="U21" s="331">
        <f t="shared" si="4"/>
        <v>357593</v>
      </c>
      <c r="V21" s="332"/>
    </row>
    <row r="22" spans="1:22" x14ac:dyDescent="0.25">
      <c r="A22" s="23" t="s">
        <v>7</v>
      </c>
      <c r="B22" s="327">
        <f t="shared" si="2"/>
        <v>772907</v>
      </c>
      <c r="C22" s="351">
        <v>282166</v>
      </c>
      <c r="D22" s="351">
        <v>70577</v>
      </c>
      <c r="E22" s="351">
        <v>59602</v>
      </c>
      <c r="F22" s="351">
        <v>26556</v>
      </c>
      <c r="G22" s="328">
        <v>0</v>
      </c>
      <c r="H22" s="328">
        <v>0</v>
      </c>
      <c r="I22" s="328">
        <v>0</v>
      </c>
      <c r="J22" s="328">
        <v>0</v>
      </c>
      <c r="K22" s="351">
        <v>39374</v>
      </c>
      <c r="L22" s="351">
        <v>28332</v>
      </c>
      <c r="M22" s="351">
        <v>31373</v>
      </c>
      <c r="N22" s="351">
        <v>55063</v>
      </c>
      <c r="O22" s="351">
        <v>49351</v>
      </c>
      <c r="P22" s="351">
        <v>51531</v>
      </c>
      <c r="Q22" s="351">
        <v>35066</v>
      </c>
      <c r="R22" s="351">
        <v>36742</v>
      </c>
      <c r="S22" s="352">
        <v>7174</v>
      </c>
      <c r="T22" s="330">
        <f t="shared" si="3"/>
        <v>348096</v>
      </c>
      <c r="U22" s="331">
        <f t="shared" si="4"/>
        <v>424811</v>
      </c>
      <c r="V22" s="332"/>
    </row>
    <row r="23" spans="1:22" x14ac:dyDescent="0.25">
      <c r="A23" s="23" t="s">
        <v>8</v>
      </c>
      <c r="B23" s="327">
        <f t="shared" si="2"/>
        <v>870170</v>
      </c>
      <c r="C23" s="351">
        <v>309021</v>
      </c>
      <c r="D23" s="351">
        <v>80564</v>
      </c>
      <c r="E23" s="351">
        <v>67098</v>
      </c>
      <c r="F23" s="351">
        <v>28977</v>
      </c>
      <c r="G23" s="328">
        <v>0</v>
      </c>
      <c r="H23" s="328">
        <v>0</v>
      </c>
      <c r="I23" s="328">
        <v>0</v>
      </c>
      <c r="J23" s="328">
        <v>0</v>
      </c>
      <c r="K23" s="351">
        <v>48439</v>
      </c>
      <c r="L23" s="351">
        <v>32486</v>
      </c>
      <c r="M23" s="351">
        <v>35657</v>
      </c>
      <c r="N23" s="351">
        <v>63669</v>
      </c>
      <c r="O23" s="351">
        <v>54504</v>
      </c>
      <c r="P23" s="351">
        <v>58713</v>
      </c>
      <c r="Q23" s="351">
        <v>40797</v>
      </c>
      <c r="R23" s="351">
        <v>42148</v>
      </c>
      <c r="S23" s="352">
        <v>8097</v>
      </c>
      <c r="T23" s="330">
        <f t="shared" si="3"/>
        <v>386437</v>
      </c>
      <c r="U23" s="331">
        <f t="shared" si="4"/>
        <v>483733</v>
      </c>
      <c r="V23" s="332"/>
    </row>
    <row r="24" spans="1:22" x14ac:dyDescent="0.25">
      <c r="A24" s="23" t="s">
        <v>9</v>
      </c>
      <c r="B24" s="327">
        <f t="shared" si="2"/>
        <v>931884</v>
      </c>
      <c r="C24" s="351">
        <v>308763</v>
      </c>
      <c r="D24" s="351">
        <v>90123</v>
      </c>
      <c r="E24" s="351">
        <v>72255</v>
      </c>
      <c r="F24" s="351">
        <v>30531</v>
      </c>
      <c r="G24" s="328">
        <v>0</v>
      </c>
      <c r="H24" s="328">
        <v>0</v>
      </c>
      <c r="I24" s="328">
        <v>0</v>
      </c>
      <c r="J24" s="328">
        <v>0</v>
      </c>
      <c r="K24" s="351">
        <v>65895</v>
      </c>
      <c r="L24" s="351">
        <v>35760</v>
      </c>
      <c r="M24" s="351">
        <v>39134</v>
      </c>
      <c r="N24" s="351">
        <v>68407</v>
      </c>
      <c r="O24" s="351">
        <v>58380</v>
      </c>
      <c r="P24" s="351">
        <v>63419</v>
      </c>
      <c r="Q24" s="351">
        <v>44420</v>
      </c>
      <c r="R24" s="351">
        <v>46131</v>
      </c>
      <c r="S24" s="352">
        <v>8666</v>
      </c>
      <c r="T24" s="330">
        <f t="shared" si="3"/>
        <v>405189</v>
      </c>
      <c r="U24" s="331">
        <f t="shared" si="4"/>
        <v>526695</v>
      </c>
      <c r="V24" s="332"/>
    </row>
    <row r="25" spans="1:22" x14ac:dyDescent="0.25">
      <c r="A25" s="23" t="s">
        <v>10</v>
      </c>
      <c r="B25" s="327">
        <f t="shared" si="2"/>
        <v>971127</v>
      </c>
      <c r="C25" s="351">
        <v>312779</v>
      </c>
      <c r="D25" s="351">
        <v>94777</v>
      </c>
      <c r="E25" s="351">
        <v>74465</v>
      </c>
      <c r="F25" s="351">
        <v>31514</v>
      </c>
      <c r="G25" s="328">
        <v>0</v>
      </c>
      <c r="H25" s="328">
        <v>0</v>
      </c>
      <c r="I25" s="328">
        <v>0</v>
      </c>
      <c r="J25" s="328">
        <v>0</v>
      </c>
      <c r="K25" s="351">
        <v>73079</v>
      </c>
      <c r="L25" s="351">
        <v>37621</v>
      </c>
      <c r="M25" s="351">
        <v>41829</v>
      </c>
      <c r="N25" s="351">
        <v>73847</v>
      </c>
      <c r="O25" s="351">
        <v>60880</v>
      </c>
      <c r="P25" s="351">
        <v>65605</v>
      </c>
      <c r="Q25" s="351">
        <v>47204</v>
      </c>
      <c r="R25" s="351">
        <v>48598</v>
      </c>
      <c r="S25" s="352">
        <v>8929</v>
      </c>
      <c r="T25" s="330">
        <f t="shared" si="3"/>
        <v>417372</v>
      </c>
      <c r="U25" s="331">
        <f t="shared" si="4"/>
        <v>553755</v>
      </c>
      <c r="V25" s="332"/>
    </row>
    <row r="26" spans="1:22" x14ac:dyDescent="0.25">
      <c r="A26" s="23" t="s">
        <v>11</v>
      </c>
      <c r="B26" s="327">
        <f t="shared" si="2"/>
        <v>989503</v>
      </c>
      <c r="C26" s="351">
        <v>311852</v>
      </c>
      <c r="D26" s="351">
        <v>97420</v>
      </c>
      <c r="E26" s="351">
        <v>66758</v>
      </c>
      <c r="F26" s="351">
        <v>31858</v>
      </c>
      <c r="G26" s="351">
        <v>55420</v>
      </c>
      <c r="H26" s="328">
        <v>0</v>
      </c>
      <c r="I26" s="328">
        <v>0</v>
      </c>
      <c r="J26" s="328">
        <v>0</v>
      </c>
      <c r="K26" s="351">
        <v>76135</v>
      </c>
      <c r="L26" s="351">
        <v>39260</v>
      </c>
      <c r="M26" s="351">
        <v>43892</v>
      </c>
      <c r="N26" s="351">
        <v>77124</v>
      </c>
      <c r="O26" s="351">
        <v>62589</v>
      </c>
      <c r="P26" s="351">
        <v>10867</v>
      </c>
      <c r="Q26" s="351">
        <v>57297</v>
      </c>
      <c r="R26" s="351">
        <v>49975</v>
      </c>
      <c r="S26" s="352">
        <v>9056</v>
      </c>
      <c r="T26" s="330">
        <f t="shared" si="3"/>
        <v>419845</v>
      </c>
      <c r="U26" s="331">
        <f t="shared" si="4"/>
        <v>569658</v>
      </c>
      <c r="V26" s="332"/>
    </row>
    <row r="27" spans="1:22" x14ac:dyDescent="0.25">
      <c r="A27" s="23" t="s">
        <v>12</v>
      </c>
      <c r="B27" s="327">
        <f t="shared" si="2"/>
        <v>1003648</v>
      </c>
      <c r="C27" s="351">
        <v>292796</v>
      </c>
      <c r="D27" s="351">
        <v>96426</v>
      </c>
      <c r="E27" s="351">
        <v>66452</v>
      </c>
      <c r="F27" s="351">
        <v>32007</v>
      </c>
      <c r="G27" s="351">
        <v>54810</v>
      </c>
      <c r="H27" s="328">
        <v>0</v>
      </c>
      <c r="I27" s="328">
        <v>0</v>
      </c>
      <c r="J27" s="328">
        <v>0</v>
      </c>
      <c r="K27" s="351">
        <v>98107</v>
      </c>
      <c r="L27" s="351">
        <v>40491</v>
      </c>
      <c r="M27" s="351">
        <v>44635</v>
      </c>
      <c r="N27" s="351">
        <v>80171</v>
      </c>
      <c r="O27" s="351">
        <v>63105</v>
      </c>
      <c r="P27" s="351">
        <v>12747</v>
      </c>
      <c r="Q27" s="351">
        <v>59066</v>
      </c>
      <c r="R27" s="351">
        <v>53615</v>
      </c>
      <c r="S27" s="352">
        <v>9220</v>
      </c>
      <c r="T27" s="330">
        <f t="shared" si="3"/>
        <v>422910</v>
      </c>
      <c r="U27" s="331">
        <f t="shared" si="4"/>
        <v>580738</v>
      </c>
      <c r="V27" s="332"/>
    </row>
    <row r="28" spans="1:22" x14ac:dyDescent="0.25">
      <c r="A28" s="23" t="s">
        <v>13</v>
      </c>
      <c r="B28" s="327">
        <f t="shared" si="2"/>
        <v>1020771</v>
      </c>
      <c r="C28" s="351">
        <v>287859</v>
      </c>
      <c r="D28" s="351">
        <v>100737</v>
      </c>
      <c r="E28" s="351">
        <v>66211</v>
      </c>
      <c r="F28" s="351">
        <v>31987</v>
      </c>
      <c r="G28" s="351">
        <v>54268</v>
      </c>
      <c r="H28" s="351">
        <v>49975</v>
      </c>
      <c r="I28" s="328">
        <v>0</v>
      </c>
      <c r="J28" s="328">
        <v>0</v>
      </c>
      <c r="K28" s="351">
        <v>106657</v>
      </c>
      <c r="L28" s="351">
        <v>42454</v>
      </c>
      <c r="M28" s="351">
        <v>45419</v>
      </c>
      <c r="N28" s="351">
        <v>33575</v>
      </c>
      <c r="O28" s="351">
        <v>63999</v>
      </c>
      <c r="P28" s="351">
        <v>14707</v>
      </c>
      <c r="Q28" s="351">
        <v>61035</v>
      </c>
      <c r="R28" s="351">
        <v>52481</v>
      </c>
      <c r="S28" s="352">
        <v>9407</v>
      </c>
      <c r="T28" s="330">
        <f t="shared" si="3"/>
        <v>426503</v>
      </c>
      <c r="U28" s="331">
        <f t="shared" si="4"/>
        <v>594268</v>
      </c>
      <c r="V28" s="332"/>
    </row>
    <row r="29" spans="1:22" ht="14.25" thickBot="1" x14ac:dyDescent="0.3">
      <c r="A29" s="345" t="s">
        <v>14</v>
      </c>
      <c r="B29" s="334">
        <f t="shared" si="2"/>
        <v>1040166</v>
      </c>
      <c r="C29" s="346">
        <v>288642</v>
      </c>
      <c r="D29" s="346">
        <v>102449</v>
      </c>
      <c r="E29" s="346">
        <v>65584</v>
      </c>
      <c r="F29" s="346">
        <v>31728</v>
      </c>
      <c r="G29" s="346">
        <v>54430</v>
      </c>
      <c r="H29" s="346">
        <v>51347</v>
      </c>
      <c r="I29" s="335">
        <v>0</v>
      </c>
      <c r="J29" s="335">
        <v>0</v>
      </c>
      <c r="K29" s="346">
        <v>111094</v>
      </c>
      <c r="L29" s="346">
        <v>44863</v>
      </c>
      <c r="M29" s="346">
        <v>46086</v>
      </c>
      <c r="N29" s="346">
        <v>36112</v>
      </c>
      <c r="O29" s="346">
        <v>65174</v>
      </c>
      <c r="P29" s="346">
        <v>16798</v>
      </c>
      <c r="Q29" s="346">
        <v>61927</v>
      </c>
      <c r="R29" s="346">
        <v>54270</v>
      </c>
      <c r="S29" s="347">
        <v>9662</v>
      </c>
      <c r="T29" s="337">
        <f t="shared" si="3"/>
        <v>431464</v>
      </c>
      <c r="U29" s="338">
        <f t="shared" si="4"/>
        <v>608702</v>
      </c>
      <c r="V29" s="332"/>
    </row>
    <row r="30" spans="1:22" x14ac:dyDescent="0.25">
      <c r="A30" s="348" t="s">
        <v>15</v>
      </c>
      <c r="B30" s="340">
        <f t="shared" si="2"/>
        <v>1052140</v>
      </c>
      <c r="C30" s="349">
        <v>284521</v>
      </c>
      <c r="D30" s="349">
        <v>103097</v>
      </c>
      <c r="E30" s="349">
        <v>48566</v>
      </c>
      <c r="F30" s="349">
        <v>30868</v>
      </c>
      <c r="G30" s="349">
        <v>54416</v>
      </c>
      <c r="H30" s="349">
        <v>52687</v>
      </c>
      <c r="I30" s="341">
        <v>0</v>
      </c>
      <c r="J30" s="341">
        <v>0</v>
      </c>
      <c r="K30" s="349">
        <v>115127</v>
      </c>
      <c r="L30" s="349">
        <v>47039</v>
      </c>
      <c r="M30" s="349">
        <v>46817</v>
      </c>
      <c r="N30" s="349">
        <v>39720</v>
      </c>
      <c r="O30" s="349">
        <v>66655</v>
      </c>
      <c r="P30" s="349">
        <v>18487</v>
      </c>
      <c r="Q30" s="349">
        <v>79099</v>
      </c>
      <c r="R30" s="349">
        <v>55334</v>
      </c>
      <c r="S30" s="350">
        <v>9707</v>
      </c>
      <c r="T30" s="343">
        <f t="shared" si="3"/>
        <v>430516</v>
      </c>
      <c r="U30" s="344">
        <f t="shared" si="4"/>
        <v>621624</v>
      </c>
      <c r="V30" s="332"/>
    </row>
    <row r="31" spans="1:22" x14ac:dyDescent="0.25">
      <c r="A31" s="23" t="s">
        <v>16</v>
      </c>
      <c r="B31" s="327">
        <f t="shared" si="2"/>
        <v>1070169</v>
      </c>
      <c r="C31" s="351">
        <v>285530</v>
      </c>
      <c r="D31" s="351">
        <v>99020</v>
      </c>
      <c r="E31" s="351">
        <v>48060</v>
      </c>
      <c r="F31" s="351">
        <v>30398</v>
      </c>
      <c r="G31" s="351">
        <v>53907</v>
      </c>
      <c r="H31" s="351">
        <v>53902</v>
      </c>
      <c r="I31" s="328">
        <v>0</v>
      </c>
      <c r="J31" s="328">
        <v>0</v>
      </c>
      <c r="K31" s="351">
        <v>121250</v>
      </c>
      <c r="L31" s="351">
        <v>49020</v>
      </c>
      <c r="M31" s="351">
        <v>47516</v>
      </c>
      <c r="N31" s="351">
        <v>44108</v>
      </c>
      <c r="O31" s="351">
        <v>68216</v>
      </c>
      <c r="P31" s="351">
        <v>19631</v>
      </c>
      <c r="Q31" s="351">
        <v>79283</v>
      </c>
      <c r="R31" s="351">
        <v>60540</v>
      </c>
      <c r="S31" s="352">
        <v>9788</v>
      </c>
      <c r="T31" s="330">
        <f t="shared" si="3"/>
        <v>437178</v>
      </c>
      <c r="U31" s="331">
        <f t="shared" si="4"/>
        <v>632991</v>
      </c>
      <c r="V31" s="332"/>
    </row>
    <row r="32" spans="1:22" x14ac:dyDescent="0.25">
      <c r="A32" s="23" t="s">
        <v>17</v>
      </c>
      <c r="B32" s="327">
        <f t="shared" si="2"/>
        <v>1092464</v>
      </c>
      <c r="C32" s="351">
        <v>289965</v>
      </c>
      <c r="D32" s="351">
        <v>99453</v>
      </c>
      <c r="E32" s="351">
        <v>47339</v>
      </c>
      <c r="F32" s="351">
        <v>29676</v>
      </c>
      <c r="G32" s="351">
        <v>53794</v>
      </c>
      <c r="H32" s="351">
        <v>54949</v>
      </c>
      <c r="I32" s="328">
        <v>0</v>
      </c>
      <c r="J32" s="328">
        <v>0</v>
      </c>
      <c r="K32" s="351">
        <v>128286</v>
      </c>
      <c r="L32" s="351">
        <v>50687</v>
      </c>
      <c r="M32" s="351">
        <v>48118</v>
      </c>
      <c r="N32" s="351">
        <v>49020</v>
      </c>
      <c r="O32" s="351">
        <v>69376</v>
      </c>
      <c r="P32" s="351">
        <v>20941</v>
      </c>
      <c r="Q32" s="351">
        <v>79973</v>
      </c>
      <c r="R32" s="351">
        <v>60978</v>
      </c>
      <c r="S32" s="352">
        <v>9909</v>
      </c>
      <c r="T32" s="330">
        <f t="shared" si="3"/>
        <v>447927</v>
      </c>
      <c r="U32" s="331">
        <f t="shared" si="4"/>
        <v>644537</v>
      </c>
    </row>
    <row r="33" spans="1:21" x14ac:dyDescent="0.25">
      <c r="A33" s="23" t="s">
        <v>18</v>
      </c>
      <c r="B33" s="327">
        <f t="shared" si="2"/>
        <v>1132437</v>
      </c>
      <c r="C33" s="351">
        <v>299102</v>
      </c>
      <c r="D33" s="351">
        <v>102253</v>
      </c>
      <c r="E33" s="351">
        <v>47548</v>
      </c>
      <c r="F33" s="351">
        <v>29662</v>
      </c>
      <c r="G33" s="351">
        <v>54861</v>
      </c>
      <c r="H33" s="351">
        <v>56925</v>
      </c>
      <c r="I33" s="328">
        <v>0</v>
      </c>
      <c r="J33" s="328">
        <v>0</v>
      </c>
      <c r="K33" s="351">
        <v>135381</v>
      </c>
      <c r="L33" s="351">
        <v>52744</v>
      </c>
      <c r="M33" s="351">
        <v>50137</v>
      </c>
      <c r="N33" s="351">
        <v>54717</v>
      </c>
      <c r="O33" s="351">
        <v>71571</v>
      </c>
      <c r="P33" s="351">
        <v>23082</v>
      </c>
      <c r="Q33" s="351">
        <v>81788</v>
      </c>
      <c r="R33" s="351">
        <v>62400</v>
      </c>
      <c r="S33" s="352">
        <v>10266</v>
      </c>
      <c r="T33" s="330">
        <f t="shared" si="3"/>
        <v>464145</v>
      </c>
      <c r="U33" s="331">
        <f t="shared" si="4"/>
        <v>668292</v>
      </c>
    </row>
    <row r="34" spans="1:21" x14ac:dyDescent="0.25">
      <c r="A34" s="23" t="s">
        <v>19</v>
      </c>
      <c r="B34" s="327">
        <f t="shared" si="2"/>
        <v>1187735</v>
      </c>
      <c r="C34" s="351">
        <v>310723</v>
      </c>
      <c r="D34" s="351">
        <v>106851</v>
      </c>
      <c r="E34" s="351">
        <v>48395</v>
      </c>
      <c r="F34" s="351">
        <v>29854</v>
      </c>
      <c r="G34" s="351">
        <v>55530</v>
      </c>
      <c r="H34" s="351">
        <v>59753</v>
      </c>
      <c r="I34" s="328">
        <v>0</v>
      </c>
      <c r="J34" s="328">
        <v>0</v>
      </c>
      <c r="K34" s="351">
        <v>144594</v>
      </c>
      <c r="L34" s="351">
        <v>55092</v>
      </c>
      <c r="M34" s="351">
        <v>53057</v>
      </c>
      <c r="N34" s="351">
        <v>62442</v>
      </c>
      <c r="O34" s="351">
        <v>75128</v>
      </c>
      <c r="P34" s="351">
        <v>26005</v>
      </c>
      <c r="Q34" s="351">
        <v>84876</v>
      </c>
      <c r="R34" s="351">
        <v>64728</v>
      </c>
      <c r="S34" s="352">
        <v>10707</v>
      </c>
      <c r="T34" s="330">
        <f t="shared" si="3"/>
        <v>485171</v>
      </c>
      <c r="U34" s="331">
        <f t="shared" si="4"/>
        <v>702564</v>
      </c>
    </row>
    <row r="35" spans="1:21" x14ac:dyDescent="0.25">
      <c r="A35" s="23" t="s">
        <v>20</v>
      </c>
      <c r="B35" s="327">
        <f t="shared" si="2"/>
        <v>1266876</v>
      </c>
      <c r="C35" s="351">
        <v>327977</v>
      </c>
      <c r="D35" s="351">
        <v>113339</v>
      </c>
      <c r="E35" s="351">
        <v>49786</v>
      </c>
      <c r="F35" s="351">
        <v>31003</v>
      </c>
      <c r="G35" s="351">
        <v>57592</v>
      </c>
      <c r="H35" s="351">
        <v>63253</v>
      </c>
      <c r="I35" s="328">
        <v>0</v>
      </c>
      <c r="J35" s="328">
        <v>0</v>
      </c>
      <c r="K35" s="351">
        <v>155558</v>
      </c>
      <c r="L35" s="351">
        <v>57545</v>
      </c>
      <c r="M35" s="351">
        <v>57204</v>
      </c>
      <c r="N35" s="351">
        <v>72824</v>
      </c>
      <c r="O35" s="351">
        <v>80203</v>
      </c>
      <c r="P35" s="351">
        <v>30138</v>
      </c>
      <c r="Q35" s="351">
        <v>91250</v>
      </c>
      <c r="R35" s="351">
        <v>68048</v>
      </c>
      <c r="S35" s="352">
        <v>11156</v>
      </c>
      <c r="T35" s="330">
        <f t="shared" si="3"/>
        <v>514538</v>
      </c>
      <c r="U35" s="331">
        <f t="shared" si="4"/>
        <v>752338</v>
      </c>
    </row>
    <row r="36" spans="1:21" x14ac:dyDescent="0.25">
      <c r="A36" s="23" t="s">
        <v>21</v>
      </c>
      <c r="B36" s="327">
        <f t="shared" si="2"/>
        <v>1368461</v>
      </c>
      <c r="C36" s="351">
        <v>345481</v>
      </c>
      <c r="D36" s="351">
        <v>135924</v>
      </c>
      <c r="E36" s="351">
        <v>51307</v>
      </c>
      <c r="F36" s="351">
        <v>31346</v>
      </c>
      <c r="G36" s="351">
        <v>59741</v>
      </c>
      <c r="H36" s="351">
        <v>67027</v>
      </c>
      <c r="I36" s="328">
        <v>0</v>
      </c>
      <c r="J36" s="328">
        <v>0</v>
      </c>
      <c r="K36" s="351">
        <v>167511</v>
      </c>
      <c r="L36" s="351">
        <v>60406</v>
      </c>
      <c r="M36" s="351">
        <v>61742</v>
      </c>
      <c r="N36" s="351">
        <v>84062</v>
      </c>
      <c r="O36" s="351">
        <v>85552</v>
      </c>
      <c r="P36" s="351">
        <v>34661</v>
      </c>
      <c r="Q36" s="351">
        <v>100830</v>
      </c>
      <c r="R36" s="351">
        <v>71157</v>
      </c>
      <c r="S36" s="352">
        <v>11714</v>
      </c>
      <c r="T36" s="330">
        <f t="shared" si="3"/>
        <v>544338</v>
      </c>
      <c r="U36" s="331">
        <f t="shared" si="4"/>
        <v>824123</v>
      </c>
    </row>
    <row r="37" spans="1:21" x14ac:dyDescent="0.25">
      <c r="A37" s="23" t="s">
        <v>22</v>
      </c>
      <c r="B37" s="327">
        <f t="shared" si="2"/>
        <v>1477715</v>
      </c>
      <c r="C37" s="351">
        <v>381331</v>
      </c>
      <c r="D37" s="351">
        <v>143897</v>
      </c>
      <c r="E37" s="351">
        <v>53165</v>
      </c>
      <c r="F37" s="351">
        <v>32608</v>
      </c>
      <c r="G37" s="351">
        <v>62216</v>
      </c>
      <c r="H37" s="351">
        <v>71578</v>
      </c>
      <c r="I37" s="351">
        <v>16609</v>
      </c>
      <c r="J37" s="328">
        <v>0</v>
      </c>
      <c r="K37" s="351">
        <v>172288</v>
      </c>
      <c r="L37" s="351">
        <v>65200</v>
      </c>
      <c r="M37" s="351">
        <v>66810</v>
      </c>
      <c r="N37" s="351">
        <v>97558</v>
      </c>
      <c r="O37" s="351">
        <v>89600</v>
      </c>
      <c r="P37" s="351">
        <v>39248</v>
      </c>
      <c r="Q37" s="351">
        <v>113520</v>
      </c>
      <c r="R37" s="351">
        <v>59366</v>
      </c>
      <c r="S37" s="352">
        <v>12721</v>
      </c>
      <c r="T37" s="330">
        <f t="shared" si="3"/>
        <v>586227</v>
      </c>
      <c r="U37" s="331">
        <f t="shared" si="4"/>
        <v>891488</v>
      </c>
    </row>
    <row r="38" spans="1:21" x14ac:dyDescent="0.25">
      <c r="A38" s="23" t="s">
        <v>23</v>
      </c>
      <c r="B38" s="327">
        <f t="shared" si="2"/>
        <v>1587667</v>
      </c>
      <c r="C38" s="351">
        <v>408911</v>
      </c>
      <c r="D38" s="351">
        <v>152125</v>
      </c>
      <c r="E38" s="351">
        <v>56741</v>
      </c>
      <c r="F38" s="351">
        <v>34562</v>
      </c>
      <c r="G38" s="351">
        <v>65874</v>
      </c>
      <c r="H38" s="351">
        <v>76006</v>
      </c>
      <c r="I38" s="351">
        <v>17573</v>
      </c>
      <c r="J38" s="328">
        <v>0</v>
      </c>
      <c r="K38" s="351">
        <v>187373</v>
      </c>
      <c r="L38" s="351">
        <v>69093</v>
      </c>
      <c r="M38" s="351">
        <v>70448</v>
      </c>
      <c r="N38" s="351">
        <v>110119</v>
      </c>
      <c r="O38" s="351">
        <v>93857</v>
      </c>
      <c r="P38" s="351">
        <v>42669</v>
      </c>
      <c r="Q38" s="351">
        <v>126579</v>
      </c>
      <c r="R38" s="351">
        <v>62088</v>
      </c>
      <c r="S38" s="352">
        <v>13649</v>
      </c>
      <c r="T38" s="330">
        <f t="shared" si="3"/>
        <v>630846</v>
      </c>
      <c r="U38" s="331">
        <f t="shared" si="4"/>
        <v>956821</v>
      </c>
    </row>
    <row r="39" spans="1:21" ht="14.25" thickBot="1" x14ac:dyDescent="0.3">
      <c r="A39" s="345" t="s">
        <v>24</v>
      </c>
      <c r="B39" s="334">
        <f t="shared" si="2"/>
        <v>1665398</v>
      </c>
      <c r="C39" s="346">
        <v>422594</v>
      </c>
      <c r="D39" s="346">
        <v>158799</v>
      </c>
      <c r="E39" s="346">
        <v>57442</v>
      </c>
      <c r="F39" s="346">
        <v>34834</v>
      </c>
      <c r="G39" s="346">
        <v>68074</v>
      </c>
      <c r="H39" s="346">
        <v>79833</v>
      </c>
      <c r="I39" s="346">
        <v>18187</v>
      </c>
      <c r="J39" s="335">
        <v>0</v>
      </c>
      <c r="K39" s="346">
        <v>195700</v>
      </c>
      <c r="L39" s="346">
        <v>74737</v>
      </c>
      <c r="M39" s="346">
        <v>74325</v>
      </c>
      <c r="N39" s="346">
        <v>120124</v>
      </c>
      <c r="O39" s="346">
        <v>97909</v>
      </c>
      <c r="P39" s="346">
        <v>45851</v>
      </c>
      <c r="Q39" s="346">
        <v>137558</v>
      </c>
      <c r="R39" s="346">
        <v>64631</v>
      </c>
      <c r="S39" s="347">
        <v>14800</v>
      </c>
      <c r="T39" s="337">
        <f t="shared" si="3"/>
        <v>653128</v>
      </c>
      <c r="U39" s="338">
        <f t="shared" si="4"/>
        <v>1012270</v>
      </c>
    </row>
    <row r="40" spans="1:21" x14ac:dyDescent="0.25">
      <c r="A40" s="348" t="s">
        <v>25</v>
      </c>
      <c r="B40" s="340">
        <f t="shared" si="2"/>
        <v>1729638</v>
      </c>
      <c r="C40" s="349">
        <v>432787</v>
      </c>
      <c r="D40" s="349">
        <v>164039</v>
      </c>
      <c r="E40" s="349">
        <v>59432</v>
      </c>
      <c r="F40" s="349">
        <v>35736</v>
      </c>
      <c r="G40" s="349">
        <v>70078</v>
      </c>
      <c r="H40" s="349">
        <v>82860</v>
      </c>
      <c r="I40" s="349">
        <v>18482</v>
      </c>
      <c r="J40" s="341">
        <v>0</v>
      </c>
      <c r="K40" s="349">
        <v>201152</v>
      </c>
      <c r="L40" s="349">
        <v>79869</v>
      </c>
      <c r="M40" s="349">
        <v>76996</v>
      </c>
      <c r="N40" s="349">
        <v>131130</v>
      </c>
      <c r="O40" s="349">
        <v>100947</v>
      </c>
      <c r="P40" s="349">
        <v>48888</v>
      </c>
      <c r="Q40" s="349">
        <v>145298</v>
      </c>
      <c r="R40" s="349">
        <v>66220</v>
      </c>
      <c r="S40" s="350">
        <v>15724</v>
      </c>
      <c r="T40" s="343">
        <f t="shared" si="3"/>
        <v>669675</v>
      </c>
      <c r="U40" s="344">
        <f t="shared" si="4"/>
        <v>1059963</v>
      </c>
    </row>
    <row r="41" spans="1:21" x14ac:dyDescent="0.25">
      <c r="A41" s="23" t="s">
        <v>26</v>
      </c>
      <c r="B41" s="327">
        <f t="shared" si="2"/>
        <v>1771738</v>
      </c>
      <c r="C41" s="351">
        <v>438986</v>
      </c>
      <c r="D41" s="351">
        <v>169004</v>
      </c>
      <c r="E41" s="351">
        <v>57990</v>
      </c>
      <c r="F41" s="351">
        <v>36204</v>
      </c>
      <c r="G41" s="351">
        <v>70595</v>
      </c>
      <c r="H41" s="351">
        <v>83567</v>
      </c>
      <c r="I41" s="351">
        <v>18796</v>
      </c>
      <c r="J41" s="328">
        <v>0</v>
      </c>
      <c r="K41" s="351">
        <v>203334</v>
      </c>
      <c r="L41" s="351">
        <v>83121</v>
      </c>
      <c r="M41" s="351">
        <v>79838</v>
      </c>
      <c r="N41" s="351">
        <v>141466</v>
      </c>
      <c r="O41" s="351">
        <v>100929</v>
      </c>
      <c r="P41" s="351">
        <v>50669</v>
      </c>
      <c r="Q41" s="351">
        <v>153837</v>
      </c>
      <c r="R41" s="351">
        <v>67257</v>
      </c>
      <c r="S41" s="352">
        <v>16145</v>
      </c>
      <c r="T41" s="330">
        <f t="shared" si="3"/>
        <v>678524</v>
      </c>
      <c r="U41" s="331">
        <f t="shared" si="4"/>
        <v>1093214</v>
      </c>
    </row>
    <row r="42" spans="1:21" x14ac:dyDescent="0.25">
      <c r="A42" s="23" t="s">
        <v>27</v>
      </c>
      <c r="B42" s="327">
        <f t="shared" si="2"/>
        <v>1808539</v>
      </c>
      <c r="C42" s="351">
        <v>445169</v>
      </c>
      <c r="D42" s="351">
        <v>173664</v>
      </c>
      <c r="E42" s="351">
        <v>58387</v>
      </c>
      <c r="F42" s="351">
        <v>36617</v>
      </c>
      <c r="G42" s="351">
        <v>71177</v>
      </c>
      <c r="H42" s="351">
        <v>86188</v>
      </c>
      <c r="I42" s="351">
        <v>18775</v>
      </c>
      <c r="J42" s="328">
        <v>0</v>
      </c>
      <c r="K42" s="351">
        <v>207704</v>
      </c>
      <c r="L42" s="351">
        <v>85648</v>
      </c>
      <c r="M42" s="351">
        <v>80880</v>
      </c>
      <c r="N42" s="351">
        <v>150625</v>
      </c>
      <c r="O42" s="351">
        <v>99468</v>
      </c>
      <c r="P42" s="351">
        <v>51170</v>
      </c>
      <c r="Q42" s="351">
        <v>157421</v>
      </c>
      <c r="R42" s="351">
        <v>69121</v>
      </c>
      <c r="S42" s="352">
        <v>16525</v>
      </c>
      <c r="T42" s="330">
        <f t="shared" si="3"/>
        <v>689490</v>
      </c>
      <c r="U42" s="331">
        <f t="shared" si="4"/>
        <v>1119049</v>
      </c>
    </row>
    <row r="43" spans="1:21" x14ac:dyDescent="0.25">
      <c r="A43" s="23" t="s">
        <v>28</v>
      </c>
      <c r="B43" s="327">
        <f t="shared" si="2"/>
        <v>1836649</v>
      </c>
      <c r="C43" s="351">
        <v>453265</v>
      </c>
      <c r="D43" s="351">
        <v>176804</v>
      </c>
      <c r="E43" s="351">
        <v>59478</v>
      </c>
      <c r="F43" s="351">
        <v>37415</v>
      </c>
      <c r="G43" s="351">
        <v>73330</v>
      </c>
      <c r="H43" s="351">
        <v>86764</v>
      </c>
      <c r="I43" s="351">
        <v>18885</v>
      </c>
      <c r="J43" s="328">
        <v>0</v>
      </c>
      <c r="K43" s="351">
        <v>208064</v>
      </c>
      <c r="L43" s="351">
        <v>86784</v>
      </c>
      <c r="M43" s="351">
        <v>81663</v>
      </c>
      <c r="N43" s="351">
        <v>158120</v>
      </c>
      <c r="O43" s="351">
        <v>98139</v>
      </c>
      <c r="P43" s="351">
        <v>51306</v>
      </c>
      <c r="Q43" s="351">
        <v>158973</v>
      </c>
      <c r="R43" s="351">
        <v>70974</v>
      </c>
      <c r="S43" s="352">
        <v>16685</v>
      </c>
      <c r="T43" s="330">
        <f t="shared" si="3"/>
        <v>698744</v>
      </c>
      <c r="U43" s="331">
        <f t="shared" si="4"/>
        <v>1137905</v>
      </c>
    </row>
    <row r="44" spans="1:21" x14ac:dyDescent="0.25">
      <c r="A44" s="23" t="s">
        <v>29</v>
      </c>
      <c r="B44" s="327">
        <f t="shared" si="2"/>
        <v>1859639</v>
      </c>
      <c r="C44" s="351">
        <v>446599</v>
      </c>
      <c r="D44" s="351">
        <v>179114</v>
      </c>
      <c r="E44" s="351">
        <v>60591</v>
      </c>
      <c r="F44" s="351">
        <v>38829</v>
      </c>
      <c r="G44" s="351">
        <v>75414</v>
      </c>
      <c r="H44" s="351">
        <v>86448</v>
      </c>
      <c r="I44" s="351">
        <v>19164</v>
      </c>
      <c r="J44" s="328">
        <v>0</v>
      </c>
      <c r="K44" s="351">
        <v>222770</v>
      </c>
      <c r="L44" s="351">
        <v>86849</v>
      </c>
      <c r="M44" s="351">
        <v>82968</v>
      </c>
      <c r="N44" s="351">
        <v>162857</v>
      </c>
      <c r="O44" s="351">
        <v>97463</v>
      </c>
      <c r="P44" s="351">
        <v>51123</v>
      </c>
      <c r="Q44" s="351">
        <v>160323</v>
      </c>
      <c r="R44" s="351">
        <v>72403</v>
      </c>
      <c r="S44" s="352">
        <v>16724</v>
      </c>
      <c r="T44" s="330">
        <f t="shared" si="3"/>
        <v>708198</v>
      </c>
      <c r="U44" s="331">
        <f t="shared" si="4"/>
        <v>1151441</v>
      </c>
    </row>
    <row r="45" spans="1:21" x14ac:dyDescent="0.25">
      <c r="A45" s="23" t="s">
        <v>30</v>
      </c>
      <c r="B45" s="327">
        <f t="shared" si="2"/>
        <v>1888436</v>
      </c>
      <c r="C45" s="351">
        <v>451481</v>
      </c>
      <c r="D45" s="351">
        <v>184810</v>
      </c>
      <c r="E45" s="351">
        <v>62473</v>
      </c>
      <c r="F45" s="351">
        <v>40364</v>
      </c>
      <c r="G45" s="351">
        <v>77219</v>
      </c>
      <c r="H45" s="351">
        <v>87968</v>
      </c>
      <c r="I45" s="351">
        <v>19542</v>
      </c>
      <c r="J45" s="328">
        <v>0</v>
      </c>
      <c r="K45" s="351">
        <v>226027</v>
      </c>
      <c r="L45" s="351">
        <v>88560</v>
      </c>
      <c r="M45" s="351">
        <v>85060</v>
      </c>
      <c r="N45" s="351">
        <v>167422</v>
      </c>
      <c r="O45" s="351">
        <v>95327</v>
      </c>
      <c r="P45" s="351">
        <v>49736</v>
      </c>
      <c r="Q45" s="351">
        <v>158955</v>
      </c>
      <c r="R45" s="351">
        <v>77002</v>
      </c>
      <c r="S45" s="352">
        <v>16490</v>
      </c>
      <c r="T45" s="330">
        <f t="shared" si="3"/>
        <v>717872</v>
      </c>
      <c r="U45" s="331">
        <f t="shared" si="4"/>
        <v>1170564</v>
      </c>
    </row>
    <row r="46" spans="1:21" x14ac:dyDescent="0.25">
      <c r="A46" s="23" t="s">
        <v>31</v>
      </c>
      <c r="B46" s="327">
        <f t="shared" si="2"/>
        <v>1919504</v>
      </c>
      <c r="C46" s="351">
        <v>454639</v>
      </c>
      <c r="D46" s="351">
        <v>190344</v>
      </c>
      <c r="E46" s="351">
        <v>63117</v>
      </c>
      <c r="F46" s="351">
        <v>41394</v>
      </c>
      <c r="G46" s="351">
        <v>79861</v>
      </c>
      <c r="H46" s="351">
        <v>88389</v>
      </c>
      <c r="I46" s="351">
        <v>19637</v>
      </c>
      <c r="J46" s="328">
        <v>0</v>
      </c>
      <c r="K46" s="351">
        <v>230077</v>
      </c>
      <c r="L46" s="351">
        <v>92237</v>
      </c>
      <c r="M46" s="351">
        <v>86338</v>
      </c>
      <c r="N46" s="351">
        <v>172465</v>
      </c>
      <c r="O46" s="351">
        <v>95348</v>
      </c>
      <c r="P46" s="351">
        <v>50236</v>
      </c>
      <c r="Q46" s="351">
        <v>159463</v>
      </c>
      <c r="R46" s="351">
        <v>79494</v>
      </c>
      <c r="S46" s="352">
        <v>16465</v>
      </c>
      <c r="T46" s="330">
        <f t="shared" si="3"/>
        <v>726110</v>
      </c>
      <c r="U46" s="331">
        <f t="shared" si="4"/>
        <v>1193394</v>
      </c>
    </row>
    <row r="47" spans="1:21" x14ac:dyDescent="0.25">
      <c r="A47" s="23" t="s">
        <v>32</v>
      </c>
      <c r="B47" s="327">
        <f t="shared" si="2"/>
        <v>1943437</v>
      </c>
      <c r="C47" s="351">
        <v>440846</v>
      </c>
      <c r="D47" s="351">
        <v>196441</v>
      </c>
      <c r="E47" s="351">
        <v>64033</v>
      </c>
      <c r="F47" s="351">
        <v>42910</v>
      </c>
      <c r="G47" s="351">
        <v>81218</v>
      </c>
      <c r="H47" s="351">
        <v>88924</v>
      </c>
      <c r="I47" s="351">
        <v>20031</v>
      </c>
      <c r="J47" s="328">
        <v>0</v>
      </c>
      <c r="K47" s="351">
        <v>250395</v>
      </c>
      <c r="L47" s="351">
        <v>95734</v>
      </c>
      <c r="M47" s="351">
        <v>87220</v>
      </c>
      <c r="N47" s="351">
        <v>174586</v>
      </c>
      <c r="O47" s="351">
        <v>94823</v>
      </c>
      <c r="P47" s="351">
        <v>48740</v>
      </c>
      <c r="Q47" s="351">
        <v>159512</v>
      </c>
      <c r="R47" s="351">
        <v>81534</v>
      </c>
      <c r="S47" s="352">
        <v>16490</v>
      </c>
      <c r="T47" s="330">
        <f t="shared" si="3"/>
        <v>734151</v>
      </c>
      <c r="U47" s="331">
        <f t="shared" si="4"/>
        <v>1209286</v>
      </c>
    </row>
    <row r="48" spans="1:21" x14ac:dyDescent="0.25">
      <c r="A48" s="23" t="s">
        <v>33</v>
      </c>
      <c r="B48" s="327">
        <f t="shared" si="2"/>
        <v>1984043</v>
      </c>
      <c r="C48" s="351">
        <v>447982</v>
      </c>
      <c r="D48" s="351">
        <v>204627</v>
      </c>
      <c r="E48" s="351">
        <v>63507</v>
      </c>
      <c r="F48" s="351">
        <v>45278</v>
      </c>
      <c r="G48" s="351">
        <v>82334</v>
      </c>
      <c r="H48" s="351">
        <v>91426</v>
      </c>
      <c r="I48" s="351">
        <v>21003</v>
      </c>
      <c r="J48" s="328">
        <v>0</v>
      </c>
      <c r="K48" s="351">
        <v>257231</v>
      </c>
      <c r="L48" s="351">
        <v>102635</v>
      </c>
      <c r="M48" s="351">
        <v>88048</v>
      </c>
      <c r="N48" s="351">
        <v>177515</v>
      </c>
      <c r="O48" s="351">
        <v>95941</v>
      </c>
      <c r="P48" s="351">
        <v>48239</v>
      </c>
      <c r="Q48" s="351">
        <v>161969</v>
      </c>
      <c r="R48" s="351">
        <v>79965</v>
      </c>
      <c r="S48" s="352">
        <v>16343</v>
      </c>
      <c r="T48" s="330">
        <f t="shared" si="3"/>
        <v>750491</v>
      </c>
      <c r="U48" s="331">
        <f t="shared" si="4"/>
        <v>1233552</v>
      </c>
    </row>
    <row r="49" spans="1:21" ht="14.25" thickBot="1" x14ac:dyDescent="0.3">
      <c r="A49" s="345" t="s">
        <v>34</v>
      </c>
      <c r="B49" s="334">
        <f t="shared" si="2"/>
        <v>2028841</v>
      </c>
      <c r="C49" s="346">
        <v>468509</v>
      </c>
      <c r="D49" s="346">
        <v>209389</v>
      </c>
      <c r="E49" s="346">
        <v>63726</v>
      </c>
      <c r="F49" s="346">
        <v>46728</v>
      </c>
      <c r="G49" s="346">
        <v>83602</v>
      </c>
      <c r="H49" s="346">
        <v>95252</v>
      </c>
      <c r="I49" s="346">
        <v>22022</v>
      </c>
      <c r="J49" s="335">
        <v>0</v>
      </c>
      <c r="K49" s="346">
        <v>251804</v>
      </c>
      <c r="L49" s="346">
        <v>105840</v>
      </c>
      <c r="M49" s="346">
        <v>91703</v>
      </c>
      <c r="N49" s="346">
        <v>181119</v>
      </c>
      <c r="O49" s="346">
        <v>97777</v>
      </c>
      <c r="P49" s="346">
        <v>47936</v>
      </c>
      <c r="Q49" s="346">
        <v>165975</v>
      </c>
      <c r="R49" s="346">
        <v>80923</v>
      </c>
      <c r="S49" s="347">
        <v>16536</v>
      </c>
      <c r="T49" s="337">
        <f t="shared" si="3"/>
        <v>767041</v>
      </c>
      <c r="U49" s="338">
        <f t="shared" si="4"/>
        <v>1261800</v>
      </c>
    </row>
    <row r="50" spans="1:21" x14ac:dyDescent="0.25">
      <c r="A50" s="348" t="s">
        <v>35</v>
      </c>
      <c r="B50" s="340">
        <f t="shared" si="2"/>
        <v>2065451</v>
      </c>
      <c r="C50" s="349">
        <v>471648</v>
      </c>
      <c r="D50" s="349">
        <v>211926</v>
      </c>
      <c r="E50" s="349">
        <v>63203</v>
      </c>
      <c r="F50" s="349">
        <v>50392</v>
      </c>
      <c r="G50" s="349">
        <v>84268</v>
      </c>
      <c r="H50" s="349">
        <v>104426</v>
      </c>
      <c r="I50" s="349">
        <v>22705</v>
      </c>
      <c r="J50" s="341">
        <v>0</v>
      </c>
      <c r="K50" s="349">
        <v>254550</v>
      </c>
      <c r="L50" s="349">
        <v>108142</v>
      </c>
      <c r="M50" s="349">
        <v>95496</v>
      </c>
      <c r="N50" s="349">
        <v>181951</v>
      </c>
      <c r="O50" s="349">
        <v>98732</v>
      </c>
      <c r="P50" s="349">
        <v>48406</v>
      </c>
      <c r="Q50" s="349">
        <v>169945</v>
      </c>
      <c r="R50" s="349">
        <v>82863</v>
      </c>
      <c r="S50" s="350">
        <v>16798</v>
      </c>
      <c r="T50" s="343">
        <f t="shared" si="3"/>
        <v>776590</v>
      </c>
      <c r="U50" s="344">
        <f t="shared" si="4"/>
        <v>1288861</v>
      </c>
    </row>
    <row r="51" spans="1:21" x14ac:dyDescent="0.25">
      <c r="A51" s="23" t="s">
        <v>36</v>
      </c>
      <c r="B51" s="327">
        <f t="shared" si="2"/>
        <v>2103958</v>
      </c>
      <c r="C51" s="351">
        <v>494016</v>
      </c>
      <c r="D51" s="351">
        <v>213882</v>
      </c>
      <c r="E51" s="351">
        <v>63279</v>
      </c>
      <c r="F51" s="351">
        <v>48520</v>
      </c>
      <c r="G51" s="351">
        <v>85459</v>
      </c>
      <c r="H51" s="351">
        <v>109416</v>
      </c>
      <c r="I51" s="351">
        <v>23495</v>
      </c>
      <c r="J51" s="328">
        <v>0</v>
      </c>
      <c r="K51" s="351">
        <v>244715</v>
      </c>
      <c r="L51" s="351">
        <v>109700</v>
      </c>
      <c r="M51" s="351">
        <v>99256</v>
      </c>
      <c r="N51" s="351">
        <v>186231</v>
      </c>
      <c r="O51" s="351">
        <v>99888</v>
      </c>
      <c r="P51" s="351">
        <v>49464</v>
      </c>
      <c r="Q51" s="351">
        <v>175172</v>
      </c>
      <c r="R51" s="351">
        <v>84243</v>
      </c>
      <c r="S51" s="352">
        <v>17222</v>
      </c>
      <c r="T51" s="330">
        <f t="shared" si="3"/>
        <v>787251</v>
      </c>
      <c r="U51" s="331">
        <f t="shared" si="4"/>
        <v>1316707</v>
      </c>
    </row>
    <row r="52" spans="1:21" x14ac:dyDescent="0.25">
      <c r="A52" s="23" t="s">
        <v>37</v>
      </c>
      <c r="B52" s="327">
        <f t="shared" si="2"/>
        <v>2120296</v>
      </c>
      <c r="C52" s="351">
        <v>495395</v>
      </c>
      <c r="D52" s="351">
        <v>213594</v>
      </c>
      <c r="E52" s="351">
        <v>69015</v>
      </c>
      <c r="F52" s="351">
        <v>49247</v>
      </c>
      <c r="G52" s="351">
        <v>86712</v>
      </c>
      <c r="H52" s="351">
        <v>111612</v>
      </c>
      <c r="I52" s="351">
        <v>23895</v>
      </c>
      <c r="J52" s="351">
        <v>20291</v>
      </c>
      <c r="K52" s="351">
        <v>248092</v>
      </c>
      <c r="L52" s="351">
        <v>111384</v>
      </c>
      <c r="M52" s="351">
        <v>103110</v>
      </c>
      <c r="N52" s="351">
        <v>165761</v>
      </c>
      <c r="O52" s="351">
        <v>97300</v>
      </c>
      <c r="P52" s="351">
        <v>50464</v>
      </c>
      <c r="Q52" s="351">
        <v>170603</v>
      </c>
      <c r="R52" s="351">
        <v>86232</v>
      </c>
      <c r="S52" s="352">
        <v>17589</v>
      </c>
      <c r="T52" s="330">
        <f t="shared" si="3"/>
        <v>792734</v>
      </c>
      <c r="U52" s="331">
        <f t="shared" si="4"/>
        <v>1327562</v>
      </c>
    </row>
    <row r="53" spans="1:21" x14ac:dyDescent="0.3">
      <c r="A53" s="23" t="s">
        <v>60</v>
      </c>
      <c r="B53" s="353">
        <f t="shared" si="2"/>
        <v>2130046</v>
      </c>
      <c r="C53" s="354">
        <v>504569</v>
      </c>
      <c r="D53" s="354">
        <v>213240</v>
      </c>
      <c r="E53" s="354">
        <v>68000</v>
      </c>
      <c r="F53" s="354">
        <v>47608</v>
      </c>
      <c r="G53" s="354">
        <v>88274</v>
      </c>
      <c r="H53" s="354">
        <v>113583</v>
      </c>
      <c r="I53" s="354">
        <v>23923</v>
      </c>
      <c r="J53" s="355">
        <v>10699</v>
      </c>
      <c r="K53" s="355">
        <v>241635</v>
      </c>
      <c r="L53" s="355">
        <v>112040</v>
      </c>
      <c r="M53" s="355">
        <v>104954</v>
      </c>
      <c r="N53" s="355">
        <v>178098</v>
      </c>
      <c r="O53" s="354">
        <v>96454</v>
      </c>
      <c r="P53" s="354">
        <v>50478</v>
      </c>
      <c r="Q53" s="354">
        <v>170723</v>
      </c>
      <c r="R53" s="354">
        <v>88088</v>
      </c>
      <c r="S53" s="356">
        <v>17680</v>
      </c>
      <c r="T53" s="330">
        <f t="shared" si="3"/>
        <v>793812</v>
      </c>
      <c r="U53" s="331">
        <f t="shared" si="4"/>
        <v>1336234</v>
      </c>
    </row>
    <row r="54" spans="1:21" x14ac:dyDescent="0.3">
      <c r="A54" s="357">
        <v>2015</v>
      </c>
      <c r="B54" s="358">
        <f t="shared" ref="B54:B56" si="5">SUM(C54:S54)</f>
        <v>2113293</v>
      </c>
      <c r="C54" s="359">
        <v>500178</v>
      </c>
      <c r="D54" s="359">
        <v>208811</v>
      </c>
      <c r="E54" s="359">
        <v>67079</v>
      </c>
      <c r="F54" s="359">
        <v>46379</v>
      </c>
      <c r="G54" s="359">
        <v>87415</v>
      </c>
      <c r="H54" s="359">
        <v>115724</v>
      </c>
      <c r="I54" s="359">
        <v>23852</v>
      </c>
      <c r="J54" s="359">
        <v>19707</v>
      </c>
      <c r="K54" s="359">
        <v>242426</v>
      </c>
      <c r="L54" s="359">
        <v>109341</v>
      </c>
      <c r="M54" s="359">
        <v>105577</v>
      </c>
      <c r="N54" s="359">
        <v>167172</v>
      </c>
      <c r="O54" s="359">
        <v>94571</v>
      </c>
      <c r="P54" s="359">
        <v>49941</v>
      </c>
      <c r="Q54" s="359">
        <v>169540</v>
      </c>
      <c r="R54" s="359">
        <v>87657</v>
      </c>
      <c r="S54" s="360">
        <v>17923</v>
      </c>
      <c r="T54" s="361">
        <f t="shared" ref="T54:T56" si="6">C54+F54+K54</f>
        <v>788983</v>
      </c>
      <c r="U54" s="362">
        <f t="shared" ref="U54:U56" si="7">D54+E54+G54+H54+I54+J54+L54+M54+N54+O54+P54+Q54+R54+S54</f>
        <v>1324310</v>
      </c>
    </row>
    <row r="55" spans="1:21" x14ac:dyDescent="0.3">
      <c r="A55" s="363">
        <v>2016</v>
      </c>
      <c r="B55" s="358">
        <v>2084807</v>
      </c>
      <c r="C55" s="359">
        <v>498944</v>
      </c>
      <c r="D55" s="359">
        <v>203419</v>
      </c>
      <c r="E55" s="359">
        <v>65812</v>
      </c>
      <c r="F55" s="359">
        <v>45283</v>
      </c>
      <c r="G55" s="359">
        <v>86280</v>
      </c>
      <c r="H55" s="359">
        <v>114956</v>
      </c>
      <c r="I55" s="359">
        <v>23194</v>
      </c>
      <c r="J55" s="359">
        <v>19249</v>
      </c>
      <c r="K55" s="359">
        <v>241723</v>
      </c>
      <c r="L55" s="359">
        <v>106774</v>
      </c>
      <c r="M55" s="359">
        <v>104706</v>
      </c>
      <c r="N55" s="359">
        <v>162965</v>
      </c>
      <c r="O55" s="359">
        <v>92180</v>
      </c>
      <c r="P55" s="359">
        <v>50112</v>
      </c>
      <c r="Q55" s="359">
        <v>164760</v>
      </c>
      <c r="R55" s="359">
        <v>86495</v>
      </c>
      <c r="S55" s="360">
        <v>17955</v>
      </c>
      <c r="T55" s="361">
        <f t="shared" ref="T55" si="8">C55+F55+K55</f>
        <v>785950</v>
      </c>
      <c r="U55" s="362">
        <f t="shared" ref="U55" si="9">D55+E55+G55+H55+I55+J55+L55+M55+N55+O55+P55+Q55+R55+S55</f>
        <v>1298857</v>
      </c>
    </row>
    <row r="56" spans="1:21" x14ac:dyDescent="0.3">
      <c r="A56" s="363">
        <v>2017</v>
      </c>
      <c r="B56" s="358">
        <f t="shared" si="5"/>
        <v>2050619</v>
      </c>
      <c r="C56" s="359">
        <v>499021</v>
      </c>
      <c r="D56" s="359">
        <v>198348</v>
      </c>
      <c r="E56" s="359">
        <v>64336</v>
      </c>
      <c r="F56" s="359">
        <v>43768</v>
      </c>
      <c r="G56" s="359">
        <v>84814</v>
      </c>
      <c r="H56" s="359">
        <v>112638</v>
      </c>
      <c r="I56" s="359">
        <v>22305</v>
      </c>
      <c r="J56" s="359">
        <v>18712</v>
      </c>
      <c r="K56" s="359">
        <v>241244</v>
      </c>
      <c r="L56" s="359">
        <v>103770</v>
      </c>
      <c r="M56" s="359">
        <v>102420</v>
      </c>
      <c r="N56" s="359">
        <v>159783</v>
      </c>
      <c r="O56" s="359">
        <v>89230</v>
      </c>
      <c r="P56" s="359">
        <v>48619</v>
      </c>
      <c r="Q56" s="359">
        <v>159290</v>
      </c>
      <c r="R56" s="359">
        <v>84580</v>
      </c>
      <c r="S56" s="360">
        <v>17741</v>
      </c>
      <c r="T56" s="361">
        <f t="shared" si="6"/>
        <v>784033</v>
      </c>
      <c r="U56" s="362">
        <f t="shared" si="7"/>
        <v>1266586</v>
      </c>
    </row>
    <row r="57" spans="1:21" x14ac:dyDescent="0.3">
      <c r="A57" s="357">
        <v>2018</v>
      </c>
      <c r="B57" s="358">
        <f t="shared" ref="B57" si="10">SUM(C57:S57)</f>
        <v>2030033</v>
      </c>
      <c r="C57" s="359">
        <v>502807</v>
      </c>
      <c r="D57" s="359">
        <v>194927</v>
      </c>
      <c r="E57" s="359">
        <v>63316</v>
      </c>
      <c r="F57" s="359">
        <v>44183</v>
      </c>
      <c r="G57" s="359">
        <v>84187</v>
      </c>
      <c r="H57" s="359">
        <v>113709</v>
      </c>
      <c r="I57" s="359">
        <v>21519</v>
      </c>
      <c r="J57" s="359">
        <v>18260</v>
      </c>
      <c r="K57" s="359">
        <v>239442</v>
      </c>
      <c r="L57" s="359">
        <v>100605</v>
      </c>
      <c r="M57" s="359">
        <v>100042</v>
      </c>
      <c r="N57" s="359">
        <v>157312</v>
      </c>
      <c r="O57" s="359">
        <v>87245</v>
      </c>
      <c r="P57" s="359">
        <v>47920</v>
      </c>
      <c r="Q57" s="359">
        <v>154544</v>
      </c>
      <c r="R57" s="359">
        <v>82469</v>
      </c>
      <c r="S57" s="360">
        <v>17546</v>
      </c>
      <c r="T57" s="361">
        <f t="shared" ref="T57" si="11">C57+F57+K57</f>
        <v>786432</v>
      </c>
      <c r="U57" s="362">
        <f t="shared" ref="U57" si="12">D57+E57+G57+H57+I57+J57+L57+M57+N57+O57+P57+Q57+R57+S57</f>
        <v>1243601</v>
      </c>
    </row>
    <row r="58" spans="1:21" x14ac:dyDescent="0.3">
      <c r="A58" s="363">
        <v>2019</v>
      </c>
      <c r="B58" s="358">
        <f t="shared" ref="B58" si="13">SUM(C58:S58)</f>
        <v>2001643</v>
      </c>
      <c r="C58" s="359">
        <v>505743</v>
      </c>
      <c r="D58" s="359">
        <v>190526</v>
      </c>
      <c r="E58" s="359">
        <v>62200</v>
      </c>
      <c r="F58" s="359">
        <v>43779</v>
      </c>
      <c r="G58" s="359">
        <v>82653</v>
      </c>
      <c r="H58" s="359">
        <v>111699</v>
      </c>
      <c r="I58" s="359">
        <v>20932</v>
      </c>
      <c r="J58" s="359">
        <v>17945</v>
      </c>
      <c r="K58" s="359">
        <v>237428</v>
      </c>
      <c r="L58" s="359">
        <v>98656</v>
      </c>
      <c r="M58" s="359">
        <v>97160</v>
      </c>
      <c r="N58" s="359">
        <v>154271</v>
      </c>
      <c r="O58" s="359">
        <v>85582</v>
      </c>
      <c r="P58" s="359">
        <v>46780</v>
      </c>
      <c r="Q58" s="359">
        <v>149853</v>
      </c>
      <c r="R58" s="359">
        <v>79942</v>
      </c>
      <c r="S58" s="360">
        <v>16494</v>
      </c>
      <c r="T58" s="361">
        <f t="shared" ref="T58" si="14">C58+F58+K58</f>
        <v>786950</v>
      </c>
      <c r="U58" s="362">
        <f t="shared" ref="U58" si="15">D58+E58+G58+H58+I58+J58+L58+M58+N58+O58+P58+Q58+R58+S58</f>
        <v>1214693</v>
      </c>
    </row>
    <row r="59" spans="1:21" ht="14.25" thickBot="1" x14ac:dyDescent="0.35">
      <c r="A59" s="357">
        <v>2020</v>
      </c>
      <c r="B59" s="358">
        <f t="shared" ref="B59" si="16">SUM(C59:S59)</f>
        <v>1981003</v>
      </c>
      <c r="C59" s="359">
        <v>507319</v>
      </c>
      <c r="D59" s="359">
        <v>186383</v>
      </c>
      <c r="E59" s="359">
        <v>61667</v>
      </c>
      <c r="F59" s="359">
        <v>43435</v>
      </c>
      <c r="G59" s="359">
        <v>82338</v>
      </c>
      <c r="H59" s="359">
        <v>108791</v>
      </c>
      <c r="I59" s="359">
        <v>20509</v>
      </c>
      <c r="J59" s="359">
        <v>17852</v>
      </c>
      <c r="K59" s="359">
        <v>235519</v>
      </c>
      <c r="L59" s="359">
        <v>96459</v>
      </c>
      <c r="M59" s="359">
        <v>96156</v>
      </c>
      <c r="N59" s="359">
        <v>152343</v>
      </c>
      <c r="O59" s="359">
        <v>85214</v>
      </c>
      <c r="P59" s="359">
        <v>45515</v>
      </c>
      <c r="Q59" s="359">
        <v>147688</v>
      </c>
      <c r="R59" s="359">
        <v>78102</v>
      </c>
      <c r="S59" s="360">
        <v>15713</v>
      </c>
      <c r="T59" s="361">
        <v>786273</v>
      </c>
      <c r="U59" s="362">
        <v>1194730</v>
      </c>
    </row>
    <row r="60" spans="1:21" x14ac:dyDescent="0.3">
      <c r="A60" s="464">
        <v>2021</v>
      </c>
      <c r="B60" s="463">
        <f t="shared" ref="B60" si="17">SUM(C60:S60)</f>
        <v>1938254</v>
      </c>
      <c r="C60" s="461">
        <v>504661</v>
      </c>
      <c r="D60" s="461">
        <v>180585</v>
      </c>
      <c r="E60" s="461">
        <v>60566</v>
      </c>
      <c r="F60" s="461">
        <v>42805</v>
      </c>
      <c r="G60" s="461">
        <v>79973</v>
      </c>
      <c r="H60" s="461">
        <v>105347</v>
      </c>
      <c r="I60" s="461">
        <v>19924</v>
      </c>
      <c r="J60" s="461">
        <v>17504</v>
      </c>
      <c r="K60" s="461">
        <v>234107</v>
      </c>
      <c r="L60" s="461">
        <v>92973</v>
      </c>
      <c r="M60" s="461">
        <v>93136</v>
      </c>
      <c r="N60" s="461">
        <v>149156</v>
      </c>
      <c r="O60" s="461">
        <v>83015</v>
      </c>
      <c r="P60" s="461">
        <v>43706</v>
      </c>
      <c r="Q60" s="461">
        <v>141641</v>
      </c>
      <c r="R60" s="461">
        <v>74202</v>
      </c>
      <c r="S60" s="472">
        <v>14953</v>
      </c>
      <c r="T60" s="473">
        <v>781573</v>
      </c>
      <c r="U60" s="471">
        <v>1156681</v>
      </c>
    </row>
    <row r="61" spans="1:21" x14ac:dyDescent="0.3">
      <c r="A61" s="23">
        <v>2022</v>
      </c>
      <c r="B61" s="398">
        <f t="shared" ref="B61" si="18">SUM(C61:S61)</f>
        <v>1888699</v>
      </c>
      <c r="C61" s="354">
        <v>496926</v>
      </c>
      <c r="D61" s="354">
        <v>173226</v>
      </c>
      <c r="E61" s="354">
        <v>59051</v>
      </c>
      <c r="F61" s="354">
        <v>42084</v>
      </c>
      <c r="G61" s="354">
        <v>78184</v>
      </c>
      <c r="H61" s="354">
        <v>103985</v>
      </c>
      <c r="I61" s="354">
        <v>19349</v>
      </c>
      <c r="J61" s="354">
        <v>17101</v>
      </c>
      <c r="K61" s="354">
        <v>231683</v>
      </c>
      <c r="L61" s="354">
        <v>89386</v>
      </c>
      <c r="M61" s="354">
        <v>90606</v>
      </c>
      <c r="N61" s="354">
        <v>146219</v>
      </c>
      <c r="O61" s="354">
        <v>79230</v>
      </c>
      <c r="P61" s="354">
        <v>41869</v>
      </c>
      <c r="Q61" s="354">
        <v>136335</v>
      </c>
      <c r="R61" s="354">
        <v>69177</v>
      </c>
      <c r="S61" s="356">
        <v>14288</v>
      </c>
      <c r="T61" s="330">
        <v>770693</v>
      </c>
      <c r="U61" s="331">
        <v>1118006</v>
      </c>
    </row>
    <row r="62" spans="1:21" x14ac:dyDescent="0.3">
      <c r="A62" s="23">
        <v>2023</v>
      </c>
      <c r="B62" s="398">
        <f t="shared" ref="B62" si="19">SUM(C62:S62)</f>
        <v>1855374</v>
      </c>
      <c r="C62" s="354">
        <v>452370</v>
      </c>
      <c r="D62" s="354">
        <v>165461</v>
      </c>
      <c r="E62" s="354">
        <v>56585</v>
      </c>
      <c r="F62" s="354">
        <v>51170</v>
      </c>
      <c r="G62" s="354">
        <v>75438</v>
      </c>
      <c r="H62" s="354">
        <v>102950</v>
      </c>
      <c r="I62" s="354">
        <v>18840</v>
      </c>
      <c r="J62" s="354">
        <v>16949</v>
      </c>
      <c r="K62" s="354">
        <v>275249</v>
      </c>
      <c r="L62" s="354">
        <v>86457</v>
      </c>
      <c r="M62" s="354">
        <v>85626</v>
      </c>
      <c r="N62" s="354">
        <v>141916</v>
      </c>
      <c r="O62" s="354">
        <v>74444</v>
      </c>
      <c r="P62" s="354">
        <v>38247</v>
      </c>
      <c r="Q62" s="354">
        <v>131644</v>
      </c>
      <c r="R62" s="354">
        <v>68188</v>
      </c>
      <c r="S62" s="356">
        <v>13840</v>
      </c>
      <c r="T62" s="330">
        <v>778789</v>
      </c>
      <c r="U62" s="331">
        <v>1076585</v>
      </c>
    </row>
    <row r="63" spans="1:21" x14ac:dyDescent="0.3">
      <c r="A63" s="363">
        <v>2024</v>
      </c>
      <c r="B63" s="401">
        <v>1836625</v>
      </c>
      <c r="C63" s="359">
        <v>454369</v>
      </c>
      <c r="D63" s="359">
        <v>161922</v>
      </c>
      <c r="E63" s="359">
        <v>56720</v>
      </c>
      <c r="F63" s="359">
        <v>51232</v>
      </c>
      <c r="G63" s="359">
        <v>73657</v>
      </c>
      <c r="H63" s="359">
        <v>102513</v>
      </c>
      <c r="I63" s="359">
        <v>18289</v>
      </c>
      <c r="J63" s="359">
        <v>16757</v>
      </c>
      <c r="K63" s="359">
        <v>275360</v>
      </c>
      <c r="L63" s="359">
        <v>84193</v>
      </c>
      <c r="M63" s="359">
        <v>85037</v>
      </c>
      <c r="N63" s="359">
        <v>138782</v>
      </c>
      <c r="O63" s="359">
        <v>72457</v>
      </c>
      <c r="P63" s="359">
        <v>37005</v>
      </c>
      <c r="Q63" s="359">
        <v>129161</v>
      </c>
      <c r="R63" s="359">
        <v>65663</v>
      </c>
      <c r="S63" s="360">
        <v>13508</v>
      </c>
      <c r="T63" s="361">
        <v>780961</v>
      </c>
      <c r="U63" s="362">
        <v>1055664</v>
      </c>
    </row>
    <row r="64" spans="1:21" s="8" customFormat="1" ht="14.25" thickBot="1" x14ac:dyDescent="0.35">
      <c r="A64" s="345">
        <v>2025</v>
      </c>
      <c r="B64" s="404">
        <v>1837620</v>
      </c>
      <c r="C64" s="364">
        <v>459617</v>
      </c>
      <c r="D64" s="364">
        <v>160525</v>
      </c>
      <c r="E64" s="364">
        <v>57527</v>
      </c>
      <c r="F64" s="364">
        <v>51557</v>
      </c>
      <c r="G64" s="364">
        <v>71973</v>
      </c>
      <c r="H64" s="364">
        <v>102336</v>
      </c>
      <c r="I64" s="364">
        <v>17993</v>
      </c>
      <c r="J64" s="364">
        <v>16889</v>
      </c>
      <c r="K64" s="364">
        <v>278662</v>
      </c>
      <c r="L64" s="364">
        <v>83738</v>
      </c>
      <c r="M64" s="364">
        <v>85925</v>
      </c>
      <c r="N64" s="364">
        <v>136941</v>
      </c>
      <c r="O64" s="364">
        <v>71101</v>
      </c>
      <c r="P64" s="364">
        <v>35492</v>
      </c>
      <c r="Q64" s="364">
        <v>129801</v>
      </c>
      <c r="R64" s="364">
        <v>64339</v>
      </c>
      <c r="S64" s="365">
        <v>13204</v>
      </c>
      <c r="T64" s="337">
        <v>789836</v>
      </c>
      <c r="U64" s="338">
        <v>1047784</v>
      </c>
    </row>
    <row r="65" spans="1:21" s="8" customFormat="1" x14ac:dyDescent="0.3">
      <c r="A65" s="467"/>
      <c r="B65" s="468"/>
      <c r="C65" s="469"/>
      <c r="D65" s="469"/>
      <c r="E65" s="469"/>
      <c r="F65" s="469"/>
      <c r="G65" s="469"/>
      <c r="H65" s="469"/>
      <c r="I65" s="469"/>
      <c r="J65" s="469"/>
      <c r="K65" s="469"/>
      <c r="L65" s="469"/>
      <c r="M65" s="469"/>
      <c r="N65" s="469"/>
      <c r="O65" s="469"/>
      <c r="P65" s="469"/>
      <c r="Q65" s="469"/>
      <c r="R65" s="469"/>
      <c r="S65" s="469"/>
      <c r="T65" s="470"/>
      <c r="U65" s="470"/>
    </row>
    <row r="66" spans="1:21" x14ac:dyDescent="0.3">
      <c r="A66" s="67" t="s">
        <v>96</v>
      </c>
      <c r="B66" s="320"/>
      <c r="C66" s="320"/>
      <c r="D66" s="320"/>
      <c r="E66" s="320"/>
      <c r="F66" s="320"/>
      <c r="G66" s="320"/>
    </row>
    <row r="67" spans="1:21" x14ac:dyDescent="0.3">
      <c r="A67" s="67" t="s">
        <v>97</v>
      </c>
      <c r="B67" s="320"/>
      <c r="C67" s="320"/>
      <c r="D67" s="320"/>
      <c r="E67" s="320"/>
      <c r="F67" s="320"/>
      <c r="G67" s="320"/>
    </row>
    <row r="68" spans="1:21" x14ac:dyDescent="0.3">
      <c r="A68" s="67" t="s">
        <v>98</v>
      </c>
      <c r="B68" s="85"/>
      <c r="C68" s="85"/>
      <c r="D68" s="85"/>
      <c r="E68" s="85"/>
      <c r="F68" s="85"/>
      <c r="G68" s="85"/>
    </row>
    <row r="69" spans="1:21" x14ac:dyDescent="0.3">
      <c r="A69" s="67" t="s">
        <v>93</v>
      </c>
    </row>
    <row r="70" spans="1:21" x14ac:dyDescent="0.3">
      <c r="A70" s="271" t="s">
        <v>166</v>
      </c>
    </row>
  </sheetData>
  <mergeCells count="1">
    <mergeCell ref="B2:U2"/>
  </mergeCells>
  <phoneticPr fontId="2" type="noConversion"/>
  <pageMargins left="0.7" right="0.7" top="0.75" bottom="0.75" header="0.3" footer="0.3"/>
  <pageSetup paperSize="9" orientation="portrait" r:id="rId1"/>
  <ignoredErrors>
    <ignoredError sqref="A19:A53" numberStoredAsText="1"/>
    <ignoredError sqref="B59:B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73"/>
  <sheetViews>
    <sheetView zoomScale="80" zoomScaleNormal="8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BF66" sqref="BF66"/>
    </sheetView>
  </sheetViews>
  <sheetFormatPr defaultRowHeight="16.5" x14ac:dyDescent="0.3"/>
  <cols>
    <col min="1" max="1" width="5.875" customWidth="1"/>
    <col min="2" max="2" width="9.875" style="13" customWidth="1"/>
    <col min="3" max="3" width="9.375" style="13" customWidth="1"/>
    <col min="4" max="4" width="8.75" style="13" customWidth="1"/>
    <col min="5" max="5" width="11.625" style="13" customWidth="1"/>
    <col min="6" max="7" width="9.5" style="13" customWidth="1"/>
    <col min="8" max="8" width="9.125" style="13" customWidth="1"/>
    <col min="9" max="9" width="7.5" style="3" customWidth="1"/>
    <col min="10" max="11" width="7.5" style="3" bestFit="1" customWidth="1"/>
    <col min="12" max="13" width="8.375" style="3" bestFit="1" customWidth="1"/>
    <col min="14" max="15" width="7.5" style="3" bestFit="1" customWidth="1"/>
    <col min="16" max="16" width="8.25" style="3" bestFit="1" customWidth="1"/>
    <col min="17" max="18" width="7.5" style="3" bestFit="1" customWidth="1"/>
    <col min="19" max="20" width="8.375" style="3" bestFit="1" customWidth="1"/>
    <col min="21" max="22" width="7.5" style="3" bestFit="1" customWidth="1"/>
    <col min="23" max="23" width="8.25" style="12" bestFit="1" customWidth="1"/>
    <col min="24" max="25" width="7.5" style="12" bestFit="1" customWidth="1"/>
    <col min="26" max="27" width="7.75" style="12" bestFit="1" customWidth="1"/>
    <col min="28" max="29" width="7.5" style="12" bestFit="1" customWidth="1"/>
    <col min="30" max="30" width="8.25" style="3" bestFit="1" customWidth="1"/>
    <col min="31" max="31" width="7.875" style="3" bestFit="1" customWidth="1"/>
    <col min="32" max="32" width="7.5" style="3" bestFit="1" customWidth="1"/>
    <col min="33" max="33" width="8.375" style="3" bestFit="1" customWidth="1"/>
    <col min="34" max="36" width="7.5" style="3" bestFit="1" customWidth="1"/>
    <col min="37" max="38" width="8.375" style="3" bestFit="1" customWidth="1"/>
    <col min="39" max="39" width="7.5" style="3" bestFit="1" customWidth="1"/>
    <col min="40" max="41" width="8.375" style="3" bestFit="1" customWidth="1"/>
    <col min="42" max="43" width="7.5" style="3" bestFit="1" customWidth="1"/>
    <col min="44" max="44" width="8.25" style="3" bestFit="1" customWidth="1"/>
    <col min="45" max="46" width="7.5" style="3" bestFit="1" customWidth="1"/>
    <col min="47" max="47" width="8.375" style="3" bestFit="1" customWidth="1"/>
    <col min="48" max="48" width="7.75" style="3" bestFit="1" customWidth="1"/>
    <col min="49" max="50" width="7.5" style="3" bestFit="1" customWidth="1"/>
    <col min="51" max="51" width="8.375" style="3" bestFit="1" customWidth="1"/>
    <col min="52" max="53" width="7.5" style="3" bestFit="1" customWidth="1"/>
    <col min="54" max="55" width="8.375" style="3" bestFit="1" customWidth="1"/>
    <col min="56" max="57" width="7.5" style="3" bestFit="1" customWidth="1"/>
    <col min="58" max="64" width="7.5" style="12" customWidth="1"/>
    <col min="65" max="65" width="8.125" style="12" bestFit="1" customWidth="1"/>
    <col min="66" max="71" width="6.75" style="12" customWidth="1"/>
    <col min="72" max="72" width="8.125" style="3" bestFit="1" customWidth="1"/>
    <col min="73" max="74" width="7.5" style="3" bestFit="1" customWidth="1"/>
    <col min="75" max="75" width="7.125" style="3" customWidth="1"/>
    <col min="76" max="76" width="7.5" style="3" bestFit="1" customWidth="1"/>
    <col min="77" max="78" width="6.5" style="3" bestFit="1" customWidth="1"/>
    <col min="79" max="79" width="8.25" style="3" bestFit="1" customWidth="1"/>
    <col min="80" max="80" width="7.625" style="3" bestFit="1" customWidth="1"/>
    <col min="81" max="81" width="6.625" style="3" bestFit="1" customWidth="1"/>
    <col min="82" max="83" width="7.625" style="3" bestFit="1" customWidth="1"/>
    <col min="84" max="85" width="6.625" style="3" bestFit="1" customWidth="1"/>
    <col min="86" max="86" width="8.25" style="12" bestFit="1" customWidth="1"/>
    <col min="87" max="87" width="7" style="12" bestFit="1" customWidth="1"/>
    <col min="88" max="88" width="6.625" style="12" bestFit="1" customWidth="1"/>
    <col min="89" max="90" width="7.625" style="12" bestFit="1" customWidth="1"/>
    <col min="91" max="91" width="7" style="12" bestFit="1" customWidth="1"/>
    <col min="92" max="92" width="6.125" style="12" bestFit="1" customWidth="1"/>
    <col min="93" max="93" width="8.25" style="3" bestFit="1" customWidth="1"/>
    <col min="94" max="95" width="7.625" style="3" bestFit="1" customWidth="1"/>
    <col min="96" max="96" width="8.5" style="3" bestFit="1" customWidth="1"/>
    <col min="97" max="98" width="7.625" style="3" bestFit="1" customWidth="1"/>
    <col min="99" max="99" width="6.625" style="3" bestFit="1" customWidth="1"/>
    <col min="100" max="100" width="8.25" style="3" bestFit="1" customWidth="1"/>
    <col min="101" max="101" width="6.625" style="3" bestFit="1" customWidth="1"/>
    <col min="102" max="102" width="5.125" style="3" customWidth="1"/>
    <col min="103" max="103" width="6.625" style="3" bestFit="1" customWidth="1"/>
    <col min="104" max="104" width="5.25" style="3" customWidth="1"/>
    <col min="105" max="106" width="5.375" style="3" bestFit="1" customWidth="1"/>
    <col min="107" max="107" width="8.25" style="3" bestFit="1" customWidth="1"/>
    <col min="108" max="108" width="7.625" style="3" bestFit="1" customWidth="1"/>
    <col min="109" max="109" width="6.625" style="3" bestFit="1" customWidth="1"/>
    <col min="110" max="111" width="7.625" style="3" bestFit="1" customWidth="1"/>
    <col min="112" max="113" width="6.625" style="3" bestFit="1" customWidth="1"/>
    <col min="114" max="114" width="8.25" style="3" bestFit="1" customWidth="1"/>
    <col min="115" max="115" width="7.625" style="3" bestFit="1" customWidth="1"/>
    <col min="116" max="116" width="6.625" style="3" bestFit="1" customWidth="1"/>
    <col min="117" max="117" width="8.5" style="3" bestFit="1" customWidth="1"/>
    <col min="118" max="118" width="6.625" style="3" bestFit="1" customWidth="1"/>
    <col min="119" max="119" width="7.625" style="3" bestFit="1" customWidth="1"/>
    <col min="120" max="120" width="6.125" style="3" bestFit="1" customWidth="1"/>
    <col min="121" max="121" width="8.25" style="3" bestFit="1" customWidth="1"/>
    <col min="122" max="122" width="7" style="3" bestFit="1" customWidth="1"/>
    <col min="123" max="123" width="6.625" style="3" bestFit="1" customWidth="1"/>
    <col min="124" max="125" width="7.625" style="3" bestFit="1" customWidth="1"/>
    <col min="126" max="127" width="6.625" style="3" bestFit="1" customWidth="1"/>
    <col min="128" max="128" width="8.25" style="3" bestFit="1" customWidth="1"/>
    <col min="129" max="129" width="6.625" style="3" bestFit="1" customWidth="1"/>
    <col min="130" max="130" width="5.5" style="3" customWidth="1"/>
    <col min="131" max="131" width="7.625" style="3" bestFit="1" customWidth="1"/>
    <col min="132" max="133" width="6.625" style="3" bestFit="1" customWidth="1"/>
    <col min="134" max="134" width="5.375" style="3" bestFit="1" customWidth="1"/>
    <col min="135" max="135" width="8.25" style="3" bestFit="1" customWidth="1"/>
    <col min="136" max="136" width="6.625" style="3" bestFit="1" customWidth="1"/>
    <col min="137" max="137" width="4.875" style="3" bestFit="1" customWidth="1"/>
    <col min="138" max="138" width="6.625" style="3" bestFit="1" customWidth="1"/>
    <col min="139" max="139" width="5.375" style="3" bestFit="1" customWidth="1"/>
    <col min="140" max="140" width="6.125" style="3" bestFit="1" customWidth="1"/>
    <col min="141" max="141" width="4.875" style="3" bestFit="1" customWidth="1"/>
    <col min="142" max="142" width="8.25" style="3" bestFit="1" customWidth="1"/>
    <col min="143" max="147" width="7.625" style="3" bestFit="1" customWidth="1"/>
    <col min="148" max="148" width="6.625" style="3" bestFit="1" customWidth="1"/>
    <col min="149" max="149" width="7.625" bestFit="1" customWidth="1"/>
    <col min="150" max="150" width="6.75" bestFit="1" customWidth="1"/>
  </cols>
  <sheetData>
    <row r="1" spans="1:151" s="4" customFormat="1" ht="13.5" customHeight="1" thickBot="1" x14ac:dyDescent="0.35">
      <c r="A1" s="5"/>
      <c r="B1" s="5"/>
      <c r="C1" s="5"/>
      <c r="D1" s="5"/>
      <c r="E1" s="5"/>
      <c r="F1" s="5"/>
      <c r="G1" s="5"/>
      <c r="H1" s="5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2"/>
      <c r="X1" s="12"/>
      <c r="Y1" s="12"/>
      <c r="Z1" s="12"/>
      <c r="AA1" s="12"/>
      <c r="AB1" s="12"/>
      <c r="AC1" s="1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12"/>
      <c r="CI1" s="12"/>
      <c r="CJ1" s="12"/>
      <c r="CK1" s="12"/>
      <c r="CL1" s="12"/>
      <c r="CM1" s="12"/>
      <c r="CN1" s="12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</row>
    <row r="2" spans="1:151" s="11" customFormat="1" ht="17.25" customHeight="1" thickBot="1" x14ac:dyDescent="0.35">
      <c r="A2" s="5"/>
      <c r="B2" s="550" t="s">
        <v>89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1"/>
      <c r="AB2" s="551"/>
      <c r="AC2" s="551"/>
      <c r="AD2" s="551"/>
      <c r="AE2" s="551"/>
      <c r="AF2" s="551"/>
      <c r="AG2" s="551"/>
      <c r="AH2" s="551"/>
      <c r="AI2" s="551"/>
      <c r="AJ2" s="551"/>
      <c r="AK2" s="551"/>
      <c r="AL2" s="551"/>
      <c r="AM2" s="551"/>
      <c r="AN2" s="551"/>
      <c r="AO2" s="551"/>
      <c r="AP2" s="551"/>
      <c r="AQ2" s="551"/>
      <c r="AR2" s="551"/>
      <c r="AS2" s="551"/>
      <c r="AT2" s="551"/>
      <c r="AU2" s="551"/>
      <c r="AV2" s="551"/>
      <c r="AW2" s="551"/>
      <c r="AX2" s="551"/>
      <c r="AY2" s="551"/>
      <c r="AZ2" s="551"/>
      <c r="BA2" s="551"/>
      <c r="BB2" s="551"/>
      <c r="BC2" s="551"/>
      <c r="BD2" s="551"/>
      <c r="BE2" s="551"/>
      <c r="BF2" s="530"/>
      <c r="BG2" s="530"/>
      <c r="BH2" s="530"/>
      <c r="BI2" s="530"/>
      <c r="BJ2" s="530"/>
      <c r="BK2" s="530"/>
      <c r="BL2" s="530"/>
      <c r="BM2" s="564" t="s">
        <v>90</v>
      </c>
      <c r="BN2" s="565"/>
      <c r="BO2" s="565"/>
      <c r="BP2" s="565"/>
      <c r="BQ2" s="565"/>
      <c r="BR2" s="565"/>
      <c r="BS2" s="565"/>
      <c r="BT2" s="565"/>
      <c r="BU2" s="565"/>
      <c r="BV2" s="565"/>
      <c r="BW2" s="565"/>
      <c r="BX2" s="565"/>
      <c r="BY2" s="565"/>
      <c r="BZ2" s="565"/>
      <c r="CA2" s="565"/>
      <c r="CB2" s="565"/>
      <c r="CC2" s="565"/>
      <c r="CD2" s="565"/>
      <c r="CE2" s="565"/>
      <c r="CF2" s="565"/>
      <c r="CG2" s="565"/>
      <c r="CH2" s="565"/>
      <c r="CI2" s="565"/>
      <c r="CJ2" s="565"/>
      <c r="CK2" s="565"/>
      <c r="CL2" s="565"/>
      <c r="CM2" s="565"/>
      <c r="CN2" s="565"/>
      <c r="CO2" s="565"/>
      <c r="CP2" s="565"/>
      <c r="CQ2" s="565"/>
      <c r="CR2" s="565"/>
      <c r="CS2" s="565"/>
      <c r="CT2" s="565"/>
      <c r="CU2" s="565"/>
      <c r="CV2" s="565"/>
      <c r="CW2" s="565"/>
      <c r="CX2" s="565"/>
      <c r="CY2" s="565"/>
      <c r="CZ2" s="565"/>
      <c r="DA2" s="565"/>
      <c r="DB2" s="565"/>
      <c r="DC2" s="565"/>
      <c r="DD2" s="565"/>
      <c r="DE2" s="565"/>
      <c r="DF2" s="565"/>
      <c r="DG2" s="565"/>
      <c r="DH2" s="565"/>
      <c r="DI2" s="565"/>
      <c r="DJ2" s="565"/>
      <c r="DK2" s="565"/>
      <c r="DL2" s="565"/>
      <c r="DM2" s="565"/>
      <c r="DN2" s="565"/>
      <c r="DO2" s="565"/>
      <c r="DP2" s="565"/>
      <c r="DQ2" s="565"/>
      <c r="DR2" s="565"/>
      <c r="DS2" s="565"/>
      <c r="DT2" s="565"/>
      <c r="DU2" s="565"/>
      <c r="DV2" s="565"/>
      <c r="DW2" s="565"/>
      <c r="DX2" s="565"/>
      <c r="DY2" s="565"/>
      <c r="DZ2" s="565"/>
      <c r="EA2" s="565"/>
      <c r="EB2" s="565"/>
      <c r="EC2" s="565"/>
      <c r="ED2" s="565"/>
      <c r="EE2" s="565"/>
      <c r="EF2" s="565"/>
      <c r="EG2" s="565"/>
      <c r="EH2" s="565"/>
      <c r="EI2" s="565"/>
      <c r="EJ2" s="565"/>
      <c r="EK2" s="565"/>
      <c r="EL2" s="565"/>
      <c r="EM2" s="565"/>
      <c r="EN2" s="565"/>
      <c r="EO2" s="565"/>
      <c r="EP2" s="565"/>
      <c r="EQ2" s="565"/>
      <c r="ER2" s="566"/>
    </row>
    <row r="3" spans="1:151" s="6" customFormat="1" ht="13.5" customHeight="1" x14ac:dyDescent="0.3">
      <c r="A3" s="568" t="s">
        <v>3</v>
      </c>
      <c r="B3" s="554" t="s">
        <v>91</v>
      </c>
      <c r="C3" s="554"/>
      <c r="D3" s="554"/>
      <c r="E3" s="554"/>
      <c r="F3" s="554"/>
      <c r="G3" s="554"/>
      <c r="H3" s="555"/>
      <c r="I3" s="554" t="s">
        <v>64</v>
      </c>
      <c r="J3" s="554"/>
      <c r="K3" s="554"/>
      <c r="L3" s="554"/>
      <c r="M3" s="554"/>
      <c r="N3" s="554"/>
      <c r="O3" s="555"/>
      <c r="P3" s="553" t="s">
        <v>65</v>
      </c>
      <c r="Q3" s="554"/>
      <c r="R3" s="554"/>
      <c r="S3" s="554"/>
      <c r="T3" s="554"/>
      <c r="U3" s="554"/>
      <c r="V3" s="555"/>
      <c r="W3" s="553" t="s">
        <v>70</v>
      </c>
      <c r="X3" s="554"/>
      <c r="Y3" s="554"/>
      <c r="Z3" s="554"/>
      <c r="AA3" s="554"/>
      <c r="AB3" s="554"/>
      <c r="AC3" s="554"/>
      <c r="AD3" s="553" t="s">
        <v>66</v>
      </c>
      <c r="AE3" s="554"/>
      <c r="AF3" s="554"/>
      <c r="AG3" s="554"/>
      <c r="AH3" s="554"/>
      <c r="AI3" s="554"/>
      <c r="AJ3" s="555"/>
      <c r="AK3" s="553" t="s">
        <v>67</v>
      </c>
      <c r="AL3" s="554"/>
      <c r="AM3" s="554"/>
      <c r="AN3" s="554"/>
      <c r="AO3" s="554"/>
      <c r="AP3" s="554"/>
      <c r="AQ3" s="555"/>
      <c r="AR3" s="553" t="s">
        <v>68</v>
      </c>
      <c r="AS3" s="554"/>
      <c r="AT3" s="554"/>
      <c r="AU3" s="554"/>
      <c r="AV3" s="554"/>
      <c r="AW3" s="554"/>
      <c r="AX3" s="555"/>
      <c r="AY3" s="553" t="s">
        <v>69</v>
      </c>
      <c r="AZ3" s="554"/>
      <c r="BA3" s="554"/>
      <c r="BB3" s="554"/>
      <c r="BC3" s="554"/>
      <c r="BD3" s="554"/>
      <c r="BE3" s="555"/>
      <c r="BF3" s="553" t="s">
        <v>177</v>
      </c>
      <c r="BG3" s="554"/>
      <c r="BH3" s="554"/>
      <c r="BI3" s="554"/>
      <c r="BJ3" s="554"/>
      <c r="BK3" s="554"/>
      <c r="BL3" s="555"/>
      <c r="BM3" s="560" t="s">
        <v>71</v>
      </c>
      <c r="BN3" s="548"/>
      <c r="BO3" s="548"/>
      <c r="BP3" s="548"/>
      <c r="BQ3" s="548"/>
      <c r="BR3" s="548"/>
      <c r="BS3" s="548"/>
      <c r="BT3" s="547" t="s">
        <v>72</v>
      </c>
      <c r="BU3" s="548"/>
      <c r="BV3" s="548"/>
      <c r="BW3" s="548"/>
      <c r="BX3" s="548"/>
      <c r="BY3" s="548"/>
      <c r="BZ3" s="549"/>
      <c r="CA3" s="552" t="s">
        <v>73</v>
      </c>
      <c r="CB3" s="548"/>
      <c r="CC3" s="548"/>
      <c r="CD3" s="548"/>
      <c r="CE3" s="548"/>
      <c r="CF3" s="548"/>
      <c r="CG3" s="549"/>
      <c r="CH3" s="547" t="s">
        <v>74</v>
      </c>
      <c r="CI3" s="548"/>
      <c r="CJ3" s="548"/>
      <c r="CK3" s="548"/>
      <c r="CL3" s="548"/>
      <c r="CM3" s="548"/>
      <c r="CN3" s="549"/>
      <c r="CO3" s="547" t="s">
        <v>75</v>
      </c>
      <c r="CP3" s="548"/>
      <c r="CQ3" s="548"/>
      <c r="CR3" s="548"/>
      <c r="CS3" s="548"/>
      <c r="CT3" s="548"/>
      <c r="CU3" s="549"/>
      <c r="CV3" s="552" t="s">
        <v>76</v>
      </c>
      <c r="CW3" s="548"/>
      <c r="CX3" s="548"/>
      <c r="CY3" s="548"/>
      <c r="CZ3" s="548"/>
      <c r="DA3" s="548"/>
      <c r="DB3" s="549"/>
      <c r="DC3" s="547" t="s">
        <v>77</v>
      </c>
      <c r="DD3" s="548"/>
      <c r="DE3" s="548"/>
      <c r="DF3" s="548"/>
      <c r="DG3" s="548"/>
      <c r="DH3" s="548"/>
      <c r="DI3" s="549"/>
      <c r="DJ3" s="552" t="s">
        <v>78</v>
      </c>
      <c r="DK3" s="548"/>
      <c r="DL3" s="548"/>
      <c r="DM3" s="548"/>
      <c r="DN3" s="548"/>
      <c r="DO3" s="548"/>
      <c r="DP3" s="549"/>
      <c r="DQ3" s="547" t="s">
        <v>79</v>
      </c>
      <c r="DR3" s="548"/>
      <c r="DS3" s="548"/>
      <c r="DT3" s="548"/>
      <c r="DU3" s="548"/>
      <c r="DV3" s="548"/>
      <c r="DW3" s="549"/>
      <c r="DX3" s="552" t="s">
        <v>80</v>
      </c>
      <c r="DY3" s="548"/>
      <c r="DZ3" s="548"/>
      <c r="EA3" s="548"/>
      <c r="EB3" s="548"/>
      <c r="EC3" s="548"/>
      <c r="ED3" s="549"/>
      <c r="EE3" s="547" t="s">
        <v>81</v>
      </c>
      <c r="EF3" s="548"/>
      <c r="EG3" s="548"/>
      <c r="EH3" s="548"/>
      <c r="EI3" s="548"/>
      <c r="EJ3" s="548"/>
      <c r="EK3" s="549"/>
      <c r="EL3" s="552" t="s">
        <v>82</v>
      </c>
      <c r="EM3" s="548"/>
      <c r="EN3" s="548"/>
      <c r="EO3" s="548"/>
      <c r="EP3" s="548"/>
      <c r="EQ3" s="548"/>
      <c r="ER3" s="567"/>
    </row>
    <row r="4" spans="1:151" s="6" customFormat="1" ht="13.5" customHeight="1" x14ac:dyDescent="0.3">
      <c r="A4" s="569"/>
      <c r="B4" s="571" t="s">
        <v>83</v>
      </c>
      <c r="C4" s="558" t="s">
        <v>57</v>
      </c>
      <c r="D4" s="559"/>
      <c r="E4" s="558" t="s">
        <v>58</v>
      </c>
      <c r="F4" s="559"/>
      <c r="G4" s="558" t="s">
        <v>59</v>
      </c>
      <c r="H4" s="559"/>
      <c r="I4" s="571" t="s">
        <v>83</v>
      </c>
      <c r="J4" s="558" t="s">
        <v>57</v>
      </c>
      <c r="K4" s="559"/>
      <c r="L4" s="558" t="s">
        <v>58</v>
      </c>
      <c r="M4" s="559"/>
      <c r="N4" s="558" t="s">
        <v>59</v>
      </c>
      <c r="O4" s="559"/>
      <c r="P4" s="556" t="s">
        <v>84</v>
      </c>
      <c r="Q4" s="558" t="s">
        <v>57</v>
      </c>
      <c r="R4" s="559"/>
      <c r="S4" s="558" t="s">
        <v>58</v>
      </c>
      <c r="T4" s="559"/>
      <c r="U4" s="558" t="s">
        <v>59</v>
      </c>
      <c r="V4" s="559"/>
      <c r="W4" s="556" t="s">
        <v>84</v>
      </c>
      <c r="X4" s="558" t="s">
        <v>57</v>
      </c>
      <c r="Y4" s="559"/>
      <c r="Z4" s="558" t="s">
        <v>58</v>
      </c>
      <c r="AA4" s="559"/>
      <c r="AB4" s="558" t="s">
        <v>59</v>
      </c>
      <c r="AC4" s="576"/>
      <c r="AD4" s="556" t="s">
        <v>84</v>
      </c>
      <c r="AE4" s="558" t="s">
        <v>57</v>
      </c>
      <c r="AF4" s="559"/>
      <c r="AG4" s="558" t="s">
        <v>58</v>
      </c>
      <c r="AH4" s="559"/>
      <c r="AI4" s="558" t="s">
        <v>59</v>
      </c>
      <c r="AJ4" s="559"/>
      <c r="AK4" s="556" t="s">
        <v>84</v>
      </c>
      <c r="AL4" s="558" t="s">
        <v>57</v>
      </c>
      <c r="AM4" s="559"/>
      <c r="AN4" s="558" t="s">
        <v>58</v>
      </c>
      <c r="AO4" s="559"/>
      <c r="AP4" s="558" t="s">
        <v>59</v>
      </c>
      <c r="AQ4" s="559"/>
      <c r="AR4" s="556" t="s">
        <v>84</v>
      </c>
      <c r="AS4" s="558" t="s">
        <v>57</v>
      </c>
      <c r="AT4" s="559"/>
      <c r="AU4" s="558" t="s">
        <v>58</v>
      </c>
      <c r="AV4" s="559"/>
      <c r="AW4" s="558" t="s">
        <v>59</v>
      </c>
      <c r="AX4" s="559"/>
      <c r="AY4" s="556" t="s">
        <v>84</v>
      </c>
      <c r="AZ4" s="558" t="s">
        <v>57</v>
      </c>
      <c r="BA4" s="559"/>
      <c r="BB4" s="558" t="s">
        <v>58</v>
      </c>
      <c r="BC4" s="559"/>
      <c r="BD4" s="558" t="s">
        <v>59</v>
      </c>
      <c r="BE4" s="559"/>
      <c r="BF4" s="556" t="s">
        <v>84</v>
      </c>
      <c r="BG4" s="558" t="s">
        <v>57</v>
      </c>
      <c r="BH4" s="559"/>
      <c r="BI4" s="558" t="s">
        <v>58</v>
      </c>
      <c r="BJ4" s="559"/>
      <c r="BK4" s="558" t="s">
        <v>59</v>
      </c>
      <c r="BL4" s="559"/>
      <c r="BM4" s="561" t="s">
        <v>84</v>
      </c>
      <c r="BN4" s="543" t="s">
        <v>57</v>
      </c>
      <c r="BO4" s="544"/>
      <c r="BP4" s="543" t="s">
        <v>58</v>
      </c>
      <c r="BQ4" s="544"/>
      <c r="BR4" s="543" t="s">
        <v>59</v>
      </c>
      <c r="BS4" s="563"/>
      <c r="BT4" s="545" t="s">
        <v>84</v>
      </c>
      <c r="BU4" s="543" t="s">
        <v>57</v>
      </c>
      <c r="BV4" s="544"/>
      <c r="BW4" s="543" t="s">
        <v>58</v>
      </c>
      <c r="BX4" s="544"/>
      <c r="BY4" s="543" t="s">
        <v>59</v>
      </c>
      <c r="BZ4" s="544"/>
      <c r="CA4" s="545" t="s">
        <v>84</v>
      </c>
      <c r="CB4" s="543" t="s">
        <v>57</v>
      </c>
      <c r="CC4" s="544"/>
      <c r="CD4" s="543" t="s">
        <v>58</v>
      </c>
      <c r="CE4" s="544"/>
      <c r="CF4" s="543" t="s">
        <v>59</v>
      </c>
      <c r="CG4" s="544"/>
      <c r="CH4" s="545" t="s">
        <v>84</v>
      </c>
      <c r="CI4" s="543" t="s">
        <v>57</v>
      </c>
      <c r="CJ4" s="544"/>
      <c r="CK4" s="543" t="s">
        <v>58</v>
      </c>
      <c r="CL4" s="544"/>
      <c r="CM4" s="543" t="s">
        <v>59</v>
      </c>
      <c r="CN4" s="544"/>
      <c r="CO4" s="545" t="s">
        <v>84</v>
      </c>
      <c r="CP4" s="543" t="s">
        <v>57</v>
      </c>
      <c r="CQ4" s="544"/>
      <c r="CR4" s="543" t="s">
        <v>58</v>
      </c>
      <c r="CS4" s="544"/>
      <c r="CT4" s="543" t="s">
        <v>59</v>
      </c>
      <c r="CU4" s="544"/>
      <c r="CV4" s="545" t="s">
        <v>84</v>
      </c>
      <c r="CW4" s="543" t="s">
        <v>57</v>
      </c>
      <c r="CX4" s="544"/>
      <c r="CY4" s="543" t="s">
        <v>58</v>
      </c>
      <c r="CZ4" s="544"/>
      <c r="DA4" s="543" t="s">
        <v>59</v>
      </c>
      <c r="DB4" s="544"/>
      <c r="DC4" s="545" t="s">
        <v>84</v>
      </c>
      <c r="DD4" s="543" t="s">
        <v>57</v>
      </c>
      <c r="DE4" s="544"/>
      <c r="DF4" s="543" t="s">
        <v>58</v>
      </c>
      <c r="DG4" s="544"/>
      <c r="DH4" s="543" t="s">
        <v>59</v>
      </c>
      <c r="DI4" s="544"/>
      <c r="DJ4" s="545" t="s">
        <v>84</v>
      </c>
      <c r="DK4" s="543" t="s">
        <v>57</v>
      </c>
      <c r="DL4" s="544"/>
      <c r="DM4" s="543" t="s">
        <v>58</v>
      </c>
      <c r="DN4" s="544"/>
      <c r="DO4" s="543" t="s">
        <v>59</v>
      </c>
      <c r="DP4" s="544"/>
      <c r="DQ4" s="545" t="s">
        <v>84</v>
      </c>
      <c r="DR4" s="543" t="s">
        <v>57</v>
      </c>
      <c r="DS4" s="544"/>
      <c r="DT4" s="543" t="s">
        <v>58</v>
      </c>
      <c r="DU4" s="544"/>
      <c r="DV4" s="543" t="s">
        <v>59</v>
      </c>
      <c r="DW4" s="544"/>
      <c r="DX4" s="545" t="s">
        <v>84</v>
      </c>
      <c r="DY4" s="543" t="s">
        <v>57</v>
      </c>
      <c r="DZ4" s="544"/>
      <c r="EA4" s="543" t="s">
        <v>58</v>
      </c>
      <c r="EB4" s="544"/>
      <c r="EC4" s="543" t="s">
        <v>59</v>
      </c>
      <c r="ED4" s="544"/>
      <c r="EE4" s="545" t="s">
        <v>84</v>
      </c>
      <c r="EF4" s="543" t="s">
        <v>57</v>
      </c>
      <c r="EG4" s="544"/>
      <c r="EH4" s="543" t="s">
        <v>58</v>
      </c>
      <c r="EI4" s="544"/>
      <c r="EJ4" s="543" t="s">
        <v>59</v>
      </c>
      <c r="EK4" s="544"/>
      <c r="EL4" s="545" t="s">
        <v>84</v>
      </c>
      <c r="EM4" s="543" t="s">
        <v>57</v>
      </c>
      <c r="EN4" s="544"/>
      <c r="EO4" s="543" t="s">
        <v>58</v>
      </c>
      <c r="EP4" s="544"/>
      <c r="EQ4" s="543" t="s">
        <v>59</v>
      </c>
      <c r="ER4" s="575"/>
      <c r="ES4" s="573"/>
      <c r="ET4" s="574"/>
    </row>
    <row r="5" spans="1:151" s="6" customFormat="1" ht="14.25" thickBot="1" x14ac:dyDescent="0.35">
      <c r="A5" s="570"/>
      <c r="B5" s="572"/>
      <c r="C5" s="19" t="s">
        <v>55</v>
      </c>
      <c r="D5" s="19" t="s">
        <v>56</v>
      </c>
      <c r="E5" s="19" t="s">
        <v>55</v>
      </c>
      <c r="F5" s="19" t="s">
        <v>56</v>
      </c>
      <c r="G5" s="19" t="s">
        <v>55</v>
      </c>
      <c r="H5" s="19" t="s">
        <v>56</v>
      </c>
      <c r="I5" s="572"/>
      <c r="J5" s="19" t="s">
        <v>55</v>
      </c>
      <c r="K5" s="19" t="s">
        <v>56</v>
      </c>
      <c r="L5" s="19" t="s">
        <v>55</v>
      </c>
      <c r="M5" s="19" t="s">
        <v>56</v>
      </c>
      <c r="N5" s="19" t="s">
        <v>55</v>
      </c>
      <c r="O5" s="19" t="s">
        <v>56</v>
      </c>
      <c r="P5" s="557"/>
      <c r="Q5" s="19" t="s">
        <v>55</v>
      </c>
      <c r="R5" s="19" t="s">
        <v>56</v>
      </c>
      <c r="S5" s="19" t="s">
        <v>55</v>
      </c>
      <c r="T5" s="19" t="s">
        <v>56</v>
      </c>
      <c r="U5" s="19" t="s">
        <v>55</v>
      </c>
      <c r="V5" s="19" t="s">
        <v>56</v>
      </c>
      <c r="W5" s="557"/>
      <c r="X5" s="19" t="s">
        <v>55</v>
      </c>
      <c r="Y5" s="19" t="s">
        <v>56</v>
      </c>
      <c r="Z5" s="19" t="s">
        <v>55</v>
      </c>
      <c r="AA5" s="19" t="s">
        <v>56</v>
      </c>
      <c r="AB5" s="19" t="s">
        <v>55</v>
      </c>
      <c r="AC5" s="25" t="s">
        <v>56</v>
      </c>
      <c r="AD5" s="557"/>
      <c r="AE5" s="19" t="s">
        <v>55</v>
      </c>
      <c r="AF5" s="19" t="s">
        <v>56</v>
      </c>
      <c r="AG5" s="19" t="s">
        <v>55</v>
      </c>
      <c r="AH5" s="19" t="s">
        <v>56</v>
      </c>
      <c r="AI5" s="19" t="s">
        <v>55</v>
      </c>
      <c r="AJ5" s="19" t="s">
        <v>56</v>
      </c>
      <c r="AK5" s="557"/>
      <c r="AL5" s="19" t="s">
        <v>55</v>
      </c>
      <c r="AM5" s="19" t="s">
        <v>56</v>
      </c>
      <c r="AN5" s="19" t="s">
        <v>55</v>
      </c>
      <c r="AO5" s="19" t="s">
        <v>56</v>
      </c>
      <c r="AP5" s="19" t="s">
        <v>55</v>
      </c>
      <c r="AQ5" s="19" t="s">
        <v>56</v>
      </c>
      <c r="AR5" s="557"/>
      <c r="AS5" s="19" t="s">
        <v>55</v>
      </c>
      <c r="AT5" s="19" t="s">
        <v>56</v>
      </c>
      <c r="AU5" s="19" t="s">
        <v>55</v>
      </c>
      <c r="AV5" s="19" t="s">
        <v>56</v>
      </c>
      <c r="AW5" s="19" t="s">
        <v>55</v>
      </c>
      <c r="AX5" s="19" t="s">
        <v>56</v>
      </c>
      <c r="AY5" s="557"/>
      <c r="AZ5" s="19" t="s">
        <v>55</v>
      </c>
      <c r="BA5" s="19" t="s">
        <v>56</v>
      </c>
      <c r="BB5" s="19" t="s">
        <v>55</v>
      </c>
      <c r="BC5" s="19" t="s">
        <v>56</v>
      </c>
      <c r="BD5" s="19" t="s">
        <v>55</v>
      </c>
      <c r="BE5" s="19" t="s">
        <v>56</v>
      </c>
      <c r="BF5" s="557"/>
      <c r="BG5" s="19" t="s">
        <v>55</v>
      </c>
      <c r="BH5" s="19" t="s">
        <v>56</v>
      </c>
      <c r="BI5" s="19" t="s">
        <v>55</v>
      </c>
      <c r="BJ5" s="19" t="s">
        <v>56</v>
      </c>
      <c r="BK5" s="19" t="s">
        <v>55</v>
      </c>
      <c r="BL5" s="19" t="s">
        <v>56</v>
      </c>
      <c r="BM5" s="562"/>
      <c r="BN5" s="27" t="s">
        <v>55</v>
      </c>
      <c r="BO5" s="27" t="s">
        <v>56</v>
      </c>
      <c r="BP5" s="27" t="s">
        <v>55</v>
      </c>
      <c r="BQ5" s="27" t="s">
        <v>56</v>
      </c>
      <c r="BR5" s="27" t="s">
        <v>55</v>
      </c>
      <c r="BS5" s="29" t="s">
        <v>56</v>
      </c>
      <c r="BT5" s="546"/>
      <c r="BU5" s="27" t="s">
        <v>55</v>
      </c>
      <c r="BV5" s="27" t="s">
        <v>56</v>
      </c>
      <c r="BW5" s="27" t="s">
        <v>55</v>
      </c>
      <c r="BX5" s="27" t="s">
        <v>56</v>
      </c>
      <c r="BY5" s="27" t="s">
        <v>55</v>
      </c>
      <c r="BZ5" s="27" t="s">
        <v>56</v>
      </c>
      <c r="CA5" s="546"/>
      <c r="CB5" s="27" t="s">
        <v>55</v>
      </c>
      <c r="CC5" s="27" t="s">
        <v>56</v>
      </c>
      <c r="CD5" s="27" t="s">
        <v>55</v>
      </c>
      <c r="CE5" s="27" t="s">
        <v>56</v>
      </c>
      <c r="CF5" s="27" t="s">
        <v>55</v>
      </c>
      <c r="CG5" s="27" t="s">
        <v>56</v>
      </c>
      <c r="CH5" s="546"/>
      <c r="CI5" s="27" t="s">
        <v>55</v>
      </c>
      <c r="CJ5" s="27" t="s">
        <v>56</v>
      </c>
      <c r="CK5" s="27" t="s">
        <v>55</v>
      </c>
      <c r="CL5" s="27" t="s">
        <v>56</v>
      </c>
      <c r="CM5" s="27" t="s">
        <v>55</v>
      </c>
      <c r="CN5" s="27" t="s">
        <v>56</v>
      </c>
      <c r="CO5" s="546"/>
      <c r="CP5" s="27" t="s">
        <v>55</v>
      </c>
      <c r="CQ5" s="27" t="s">
        <v>56</v>
      </c>
      <c r="CR5" s="27" t="s">
        <v>55</v>
      </c>
      <c r="CS5" s="27" t="s">
        <v>56</v>
      </c>
      <c r="CT5" s="27" t="s">
        <v>55</v>
      </c>
      <c r="CU5" s="27" t="s">
        <v>56</v>
      </c>
      <c r="CV5" s="546"/>
      <c r="CW5" s="27" t="s">
        <v>55</v>
      </c>
      <c r="CX5" s="27" t="s">
        <v>56</v>
      </c>
      <c r="CY5" s="27" t="s">
        <v>55</v>
      </c>
      <c r="CZ5" s="27" t="s">
        <v>56</v>
      </c>
      <c r="DA5" s="27" t="s">
        <v>55</v>
      </c>
      <c r="DB5" s="27" t="s">
        <v>56</v>
      </c>
      <c r="DC5" s="546"/>
      <c r="DD5" s="27" t="s">
        <v>55</v>
      </c>
      <c r="DE5" s="27" t="s">
        <v>56</v>
      </c>
      <c r="DF5" s="27" t="s">
        <v>55</v>
      </c>
      <c r="DG5" s="27" t="s">
        <v>56</v>
      </c>
      <c r="DH5" s="27" t="s">
        <v>55</v>
      </c>
      <c r="DI5" s="27" t="s">
        <v>56</v>
      </c>
      <c r="DJ5" s="546"/>
      <c r="DK5" s="27" t="s">
        <v>55</v>
      </c>
      <c r="DL5" s="27" t="s">
        <v>56</v>
      </c>
      <c r="DM5" s="27" t="s">
        <v>55</v>
      </c>
      <c r="DN5" s="27" t="s">
        <v>56</v>
      </c>
      <c r="DO5" s="27" t="s">
        <v>55</v>
      </c>
      <c r="DP5" s="27" t="s">
        <v>56</v>
      </c>
      <c r="DQ5" s="546"/>
      <c r="DR5" s="27" t="s">
        <v>55</v>
      </c>
      <c r="DS5" s="27" t="s">
        <v>56</v>
      </c>
      <c r="DT5" s="27" t="s">
        <v>55</v>
      </c>
      <c r="DU5" s="27" t="s">
        <v>56</v>
      </c>
      <c r="DV5" s="27" t="s">
        <v>55</v>
      </c>
      <c r="DW5" s="27" t="s">
        <v>56</v>
      </c>
      <c r="DX5" s="546"/>
      <c r="DY5" s="27" t="s">
        <v>55</v>
      </c>
      <c r="DZ5" s="27" t="s">
        <v>56</v>
      </c>
      <c r="EA5" s="27" t="s">
        <v>55</v>
      </c>
      <c r="EB5" s="27" t="s">
        <v>56</v>
      </c>
      <c r="EC5" s="27" t="s">
        <v>55</v>
      </c>
      <c r="ED5" s="27" t="s">
        <v>56</v>
      </c>
      <c r="EE5" s="546"/>
      <c r="EF5" s="27" t="s">
        <v>55</v>
      </c>
      <c r="EG5" s="27" t="s">
        <v>56</v>
      </c>
      <c r="EH5" s="27" t="s">
        <v>55</v>
      </c>
      <c r="EI5" s="27" t="s">
        <v>56</v>
      </c>
      <c r="EJ5" s="27" t="s">
        <v>55</v>
      </c>
      <c r="EK5" s="27" t="s">
        <v>56</v>
      </c>
      <c r="EL5" s="546"/>
      <c r="EM5" s="27" t="s">
        <v>55</v>
      </c>
      <c r="EN5" s="27" t="s">
        <v>56</v>
      </c>
      <c r="EO5" s="27" t="s">
        <v>55</v>
      </c>
      <c r="EP5" s="27" t="s">
        <v>56</v>
      </c>
      <c r="EQ5" s="27" t="s">
        <v>55</v>
      </c>
      <c r="ER5" s="28" t="s">
        <v>56</v>
      </c>
      <c r="ES5" s="14"/>
      <c r="ET5" s="14"/>
    </row>
    <row r="6" spans="1:151" s="8" customFormat="1" ht="13.5" customHeight="1" x14ac:dyDescent="0.25">
      <c r="A6" s="31">
        <v>1965</v>
      </c>
      <c r="B6" s="297">
        <f>BM6+BT6+CA6+CH6+CO6+CV6+DC6+DJ6+DQ6+DX6+EE6+EL6</f>
        <v>0</v>
      </c>
      <c r="C6" s="298">
        <f t="shared" ref="C6:H25" si="0">BN6+BU6+CB6+CI6+CP6+CW6+DD6+DK6+DR6+DY6+EF6+EM6</f>
        <v>27533</v>
      </c>
      <c r="D6" s="298">
        <f t="shared" si="0"/>
        <v>7079</v>
      </c>
      <c r="E6" s="298">
        <f t="shared" si="0"/>
        <v>105643</v>
      </c>
      <c r="F6" s="298">
        <f t="shared" si="0"/>
        <v>23761</v>
      </c>
      <c r="G6" s="298">
        <f t="shared" si="0"/>
        <v>36180</v>
      </c>
      <c r="H6" s="313">
        <f t="shared" si="0"/>
        <v>6115</v>
      </c>
      <c r="I6" s="32" t="s">
        <v>92</v>
      </c>
      <c r="J6" s="33" t="s">
        <v>92</v>
      </c>
      <c r="K6" s="33" t="s">
        <v>92</v>
      </c>
      <c r="L6" s="33" t="s">
        <v>92</v>
      </c>
      <c r="M6" s="33" t="s">
        <v>92</v>
      </c>
      <c r="N6" s="33" t="s">
        <v>92</v>
      </c>
      <c r="O6" s="33" t="s">
        <v>92</v>
      </c>
      <c r="P6" s="34" t="s">
        <v>92</v>
      </c>
      <c r="Q6" s="33" t="s">
        <v>92</v>
      </c>
      <c r="R6" s="33" t="s">
        <v>92</v>
      </c>
      <c r="S6" s="33" t="s">
        <v>92</v>
      </c>
      <c r="T6" s="33" t="s">
        <v>92</v>
      </c>
      <c r="U6" s="33" t="s">
        <v>92</v>
      </c>
      <c r="V6" s="33" t="s">
        <v>92</v>
      </c>
      <c r="W6" s="34" t="s">
        <v>92</v>
      </c>
      <c r="X6" s="33" t="s">
        <v>92</v>
      </c>
      <c r="Y6" s="33" t="s">
        <v>92</v>
      </c>
      <c r="Z6" s="33" t="s">
        <v>92</v>
      </c>
      <c r="AA6" s="33" t="s">
        <v>92</v>
      </c>
      <c r="AB6" s="33" t="s">
        <v>92</v>
      </c>
      <c r="AC6" s="35" t="s">
        <v>92</v>
      </c>
      <c r="AD6" s="34" t="s">
        <v>92</v>
      </c>
      <c r="AE6" s="33" t="s">
        <v>92</v>
      </c>
      <c r="AF6" s="33" t="s">
        <v>92</v>
      </c>
      <c r="AG6" s="33" t="s">
        <v>92</v>
      </c>
      <c r="AH6" s="33" t="s">
        <v>92</v>
      </c>
      <c r="AI6" s="33" t="s">
        <v>92</v>
      </c>
      <c r="AJ6" s="33" t="s">
        <v>92</v>
      </c>
      <c r="AK6" s="34" t="s">
        <v>92</v>
      </c>
      <c r="AL6" s="33" t="s">
        <v>92</v>
      </c>
      <c r="AM6" s="33" t="s">
        <v>92</v>
      </c>
      <c r="AN6" s="33" t="s">
        <v>92</v>
      </c>
      <c r="AO6" s="33" t="s">
        <v>92</v>
      </c>
      <c r="AP6" s="33" t="s">
        <v>92</v>
      </c>
      <c r="AQ6" s="33" t="s">
        <v>92</v>
      </c>
      <c r="AR6" s="34" t="s">
        <v>92</v>
      </c>
      <c r="AS6" s="33" t="s">
        <v>92</v>
      </c>
      <c r="AT6" s="33" t="s">
        <v>92</v>
      </c>
      <c r="AU6" s="33" t="s">
        <v>92</v>
      </c>
      <c r="AV6" s="33" t="s">
        <v>92</v>
      </c>
      <c r="AW6" s="33" t="s">
        <v>92</v>
      </c>
      <c r="AX6" s="33" t="s">
        <v>92</v>
      </c>
      <c r="AY6" s="34" t="s">
        <v>92</v>
      </c>
      <c r="AZ6" s="33" t="s">
        <v>92</v>
      </c>
      <c r="BA6" s="33" t="s">
        <v>92</v>
      </c>
      <c r="BB6" s="33" t="s">
        <v>92</v>
      </c>
      <c r="BC6" s="33" t="s">
        <v>92</v>
      </c>
      <c r="BD6" s="33" t="s">
        <v>92</v>
      </c>
      <c r="BE6" s="33" t="s">
        <v>92</v>
      </c>
      <c r="BF6" s="618"/>
      <c r="BG6" s="618"/>
      <c r="BH6" s="618"/>
      <c r="BI6" s="618"/>
      <c r="BJ6" s="618"/>
      <c r="BK6" s="618"/>
      <c r="BL6" s="618"/>
      <c r="BM6" s="42">
        <v>0</v>
      </c>
      <c r="BN6" s="43">
        <v>0</v>
      </c>
      <c r="BO6" s="43">
        <v>0</v>
      </c>
      <c r="BP6" s="43">
        <v>0</v>
      </c>
      <c r="BQ6" s="43">
        <v>0</v>
      </c>
      <c r="BR6" s="43">
        <v>0</v>
      </c>
      <c r="BS6" s="43">
        <v>0</v>
      </c>
      <c r="BT6" s="44">
        <v>0</v>
      </c>
      <c r="BU6" s="36">
        <v>2817</v>
      </c>
      <c r="BV6" s="318">
        <v>1213</v>
      </c>
      <c r="BW6" s="36">
        <v>10182</v>
      </c>
      <c r="BX6" s="36">
        <v>4408</v>
      </c>
      <c r="BY6" s="36">
        <v>3877</v>
      </c>
      <c r="BZ6" s="36">
        <v>1316</v>
      </c>
      <c r="CA6" s="44">
        <v>0</v>
      </c>
      <c r="CB6" s="36">
        <v>1451</v>
      </c>
      <c r="CC6" s="36">
        <v>1048</v>
      </c>
      <c r="CD6" s="36">
        <v>4848</v>
      </c>
      <c r="CE6" s="36">
        <v>3414</v>
      </c>
      <c r="CF6" s="36">
        <v>980</v>
      </c>
      <c r="CG6" s="36">
        <v>675</v>
      </c>
      <c r="CH6" s="44">
        <v>0</v>
      </c>
      <c r="CI6" s="36">
        <v>2602</v>
      </c>
      <c r="CJ6" s="36">
        <v>874</v>
      </c>
      <c r="CK6" s="36">
        <v>9045</v>
      </c>
      <c r="CL6" s="36">
        <v>3289</v>
      </c>
      <c r="CM6" s="36">
        <v>2561</v>
      </c>
      <c r="CN6" s="36">
        <v>973</v>
      </c>
      <c r="CO6" s="44">
        <v>0</v>
      </c>
      <c r="CP6" s="36">
        <v>5954</v>
      </c>
      <c r="CQ6" s="36">
        <v>503</v>
      </c>
      <c r="CR6" s="36">
        <v>29037</v>
      </c>
      <c r="CS6" s="36">
        <v>1933</v>
      </c>
      <c r="CT6" s="36">
        <v>14251</v>
      </c>
      <c r="CU6" s="36">
        <v>583</v>
      </c>
      <c r="CV6" s="44">
        <v>0</v>
      </c>
      <c r="CW6" s="36">
        <v>574</v>
      </c>
      <c r="CX6" s="36">
        <v>220</v>
      </c>
      <c r="CY6" s="36">
        <v>1664</v>
      </c>
      <c r="CZ6" s="36">
        <v>526</v>
      </c>
      <c r="DA6" s="36">
        <v>312</v>
      </c>
      <c r="DB6" s="36">
        <v>66</v>
      </c>
      <c r="DC6" s="44">
        <v>0</v>
      </c>
      <c r="DD6" s="36">
        <v>3084</v>
      </c>
      <c r="DE6" s="36">
        <v>1215</v>
      </c>
      <c r="DF6" s="36">
        <v>9622</v>
      </c>
      <c r="DG6" s="36">
        <v>3847</v>
      </c>
      <c r="DH6" s="36">
        <v>2166</v>
      </c>
      <c r="DI6" s="45">
        <v>780</v>
      </c>
      <c r="DJ6" s="44">
        <v>0</v>
      </c>
      <c r="DK6" s="36">
        <v>4481</v>
      </c>
      <c r="DL6" s="36">
        <v>35</v>
      </c>
      <c r="DM6" s="36">
        <v>17647</v>
      </c>
      <c r="DN6" s="36">
        <v>158</v>
      </c>
      <c r="DO6" s="36">
        <v>4359</v>
      </c>
      <c r="DP6" s="36">
        <v>59</v>
      </c>
      <c r="DQ6" s="44">
        <v>0</v>
      </c>
      <c r="DR6" s="36">
        <v>2461</v>
      </c>
      <c r="DS6" s="36">
        <v>799</v>
      </c>
      <c r="DT6" s="36">
        <v>9382</v>
      </c>
      <c r="DU6" s="36">
        <v>3172</v>
      </c>
      <c r="DV6" s="36">
        <v>2925</v>
      </c>
      <c r="DW6" s="36">
        <v>988</v>
      </c>
      <c r="DX6" s="44">
        <v>0</v>
      </c>
      <c r="DY6" s="318">
        <v>2225</v>
      </c>
      <c r="DZ6" s="36">
        <v>199</v>
      </c>
      <c r="EA6" s="36">
        <v>8636</v>
      </c>
      <c r="EB6" s="36">
        <v>587</v>
      </c>
      <c r="EC6" s="36">
        <v>2674</v>
      </c>
      <c r="ED6" s="36">
        <v>79</v>
      </c>
      <c r="EE6" s="44">
        <v>0</v>
      </c>
      <c r="EF6" s="36">
        <v>323</v>
      </c>
      <c r="EG6" s="36">
        <v>4</v>
      </c>
      <c r="EH6" s="36">
        <v>1194</v>
      </c>
      <c r="EI6" s="36">
        <v>11</v>
      </c>
      <c r="EJ6" s="36">
        <v>314</v>
      </c>
      <c r="EK6" s="36">
        <v>3</v>
      </c>
      <c r="EL6" s="44">
        <v>0</v>
      </c>
      <c r="EM6" s="36">
        <v>1561</v>
      </c>
      <c r="EN6" s="36">
        <v>969</v>
      </c>
      <c r="EO6" s="36">
        <v>4386</v>
      </c>
      <c r="EP6" s="36">
        <v>2416</v>
      </c>
      <c r="EQ6" s="36">
        <v>1761</v>
      </c>
      <c r="ER6" s="37">
        <v>593</v>
      </c>
      <c r="ES6" s="24"/>
      <c r="ET6" s="24"/>
    </row>
    <row r="7" spans="1:151" s="11" customFormat="1" ht="13.5" customHeight="1" x14ac:dyDescent="0.25">
      <c r="A7" s="22">
        <v>1966</v>
      </c>
      <c r="B7" s="299">
        <f t="shared" ref="B7:B25" si="1">BM7+BT7+CA7+CH7+CO7+CV7+DC7+DJ7+DQ7+DX7+EE7+EL7</f>
        <v>0</v>
      </c>
      <c r="C7" s="300">
        <f t="shared" si="0"/>
        <v>27379</v>
      </c>
      <c r="D7" s="300">
        <f t="shared" si="0"/>
        <v>6215</v>
      </c>
      <c r="E7" s="300">
        <f t="shared" si="0"/>
        <v>131354</v>
      </c>
      <c r="F7" s="300">
        <f t="shared" si="0"/>
        <v>29802</v>
      </c>
      <c r="G7" s="300">
        <f t="shared" si="0"/>
        <v>22166</v>
      </c>
      <c r="H7" s="314">
        <f t="shared" si="0"/>
        <v>3062</v>
      </c>
      <c r="I7" s="21" t="s">
        <v>92</v>
      </c>
      <c r="J7" s="7" t="s">
        <v>92</v>
      </c>
      <c r="K7" s="7" t="s">
        <v>92</v>
      </c>
      <c r="L7" s="7" t="s">
        <v>92</v>
      </c>
      <c r="M7" s="7" t="s">
        <v>92</v>
      </c>
      <c r="N7" s="7" t="s">
        <v>92</v>
      </c>
      <c r="O7" s="7" t="s">
        <v>92</v>
      </c>
      <c r="P7" s="20" t="s">
        <v>92</v>
      </c>
      <c r="Q7" s="7" t="s">
        <v>92</v>
      </c>
      <c r="R7" s="7" t="s">
        <v>92</v>
      </c>
      <c r="S7" s="7" t="s">
        <v>92</v>
      </c>
      <c r="T7" s="7" t="s">
        <v>92</v>
      </c>
      <c r="U7" s="7" t="s">
        <v>92</v>
      </c>
      <c r="V7" s="7" t="s">
        <v>92</v>
      </c>
      <c r="W7" s="20" t="s">
        <v>92</v>
      </c>
      <c r="X7" s="7" t="s">
        <v>92</v>
      </c>
      <c r="Y7" s="7" t="s">
        <v>92</v>
      </c>
      <c r="Z7" s="7" t="s">
        <v>92</v>
      </c>
      <c r="AA7" s="7" t="s">
        <v>92</v>
      </c>
      <c r="AB7" s="7" t="s">
        <v>92</v>
      </c>
      <c r="AC7" s="26" t="s">
        <v>92</v>
      </c>
      <c r="AD7" s="20" t="s">
        <v>92</v>
      </c>
      <c r="AE7" s="7" t="s">
        <v>92</v>
      </c>
      <c r="AF7" s="7" t="s">
        <v>92</v>
      </c>
      <c r="AG7" s="7" t="s">
        <v>92</v>
      </c>
      <c r="AH7" s="7" t="s">
        <v>92</v>
      </c>
      <c r="AI7" s="7" t="s">
        <v>92</v>
      </c>
      <c r="AJ7" s="7" t="s">
        <v>92</v>
      </c>
      <c r="AK7" s="20" t="s">
        <v>92</v>
      </c>
      <c r="AL7" s="7" t="s">
        <v>92</v>
      </c>
      <c r="AM7" s="7" t="s">
        <v>92</v>
      </c>
      <c r="AN7" s="7" t="s">
        <v>92</v>
      </c>
      <c r="AO7" s="7" t="s">
        <v>92</v>
      </c>
      <c r="AP7" s="7" t="s">
        <v>92</v>
      </c>
      <c r="AQ7" s="7" t="s">
        <v>92</v>
      </c>
      <c r="AR7" s="20" t="s">
        <v>92</v>
      </c>
      <c r="AS7" s="7" t="s">
        <v>92</v>
      </c>
      <c r="AT7" s="7" t="s">
        <v>92</v>
      </c>
      <c r="AU7" s="7" t="s">
        <v>92</v>
      </c>
      <c r="AV7" s="7" t="s">
        <v>92</v>
      </c>
      <c r="AW7" s="7" t="s">
        <v>92</v>
      </c>
      <c r="AX7" s="7" t="s">
        <v>92</v>
      </c>
      <c r="AY7" s="20" t="s">
        <v>92</v>
      </c>
      <c r="AZ7" s="7" t="s">
        <v>92</v>
      </c>
      <c r="BA7" s="7" t="s">
        <v>92</v>
      </c>
      <c r="BB7" s="7" t="s">
        <v>92</v>
      </c>
      <c r="BC7" s="7" t="s">
        <v>92</v>
      </c>
      <c r="BD7" s="7" t="s">
        <v>92</v>
      </c>
      <c r="BE7" s="7" t="s">
        <v>92</v>
      </c>
      <c r="BF7" s="619"/>
      <c r="BG7" s="619"/>
      <c r="BH7" s="619"/>
      <c r="BI7" s="619"/>
      <c r="BJ7" s="619"/>
      <c r="BK7" s="619"/>
      <c r="BL7" s="619"/>
      <c r="BM7" s="42">
        <v>0</v>
      </c>
      <c r="BN7" s="41">
        <v>0</v>
      </c>
      <c r="BO7" s="41">
        <v>0</v>
      </c>
      <c r="BP7" s="41">
        <v>0</v>
      </c>
      <c r="BQ7" s="41">
        <v>0</v>
      </c>
      <c r="BR7" s="41">
        <v>0</v>
      </c>
      <c r="BS7" s="41">
        <v>0</v>
      </c>
      <c r="BT7" s="46">
        <v>0</v>
      </c>
      <c r="BU7" s="15">
        <v>2435</v>
      </c>
      <c r="BV7" s="15">
        <v>951</v>
      </c>
      <c r="BW7" s="15">
        <v>12698</v>
      </c>
      <c r="BX7" s="15">
        <v>5604</v>
      </c>
      <c r="BY7" s="15">
        <v>2158</v>
      </c>
      <c r="BZ7" s="15">
        <v>682</v>
      </c>
      <c r="CA7" s="46">
        <v>0</v>
      </c>
      <c r="CB7" s="15">
        <v>1197</v>
      </c>
      <c r="CC7" s="15">
        <v>816</v>
      </c>
      <c r="CD7" s="15">
        <v>6051</v>
      </c>
      <c r="CE7" s="15">
        <v>3929</v>
      </c>
      <c r="CF7" s="15">
        <v>651</v>
      </c>
      <c r="CG7" s="15">
        <v>438</v>
      </c>
      <c r="CH7" s="46">
        <v>0</v>
      </c>
      <c r="CI7" s="15">
        <v>2359</v>
      </c>
      <c r="CJ7" s="15">
        <v>728</v>
      </c>
      <c r="CK7" s="15">
        <v>10444</v>
      </c>
      <c r="CL7" s="15">
        <v>3785</v>
      </c>
      <c r="CM7" s="15">
        <v>1500</v>
      </c>
      <c r="CN7" s="15">
        <v>423</v>
      </c>
      <c r="CO7" s="46">
        <v>0</v>
      </c>
      <c r="CP7" s="15">
        <v>5759</v>
      </c>
      <c r="CQ7" s="15">
        <v>403</v>
      </c>
      <c r="CR7" s="15">
        <v>40364</v>
      </c>
      <c r="CS7" s="15">
        <v>2706</v>
      </c>
      <c r="CT7" s="15">
        <v>8475</v>
      </c>
      <c r="CU7" s="15">
        <v>259</v>
      </c>
      <c r="CV7" s="46">
        <v>0</v>
      </c>
      <c r="CW7" s="15">
        <v>385</v>
      </c>
      <c r="CX7" s="15">
        <v>98</v>
      </c>
      <c r="CY7" s="15">
        <v>1710</v>
      </c>
      <c r="CZ7" s="15">
        <v>368</v>
      </c>
      <c r="DA7" s="15">
        <v>193</v>
      </c>
      <c r="DB7" s="15">
        <v>53</v>
      </c>
      <c r="DC7" s="46">
        <v>0</v>
      </c>
      <c r="DD7" s="15">
        <v>3008</v>
      </c>
      <c r="DE7" s="15">
        <v>1168</v>
      </c>
      <c r="DF7" s="15">
        <v>11447</v>
      </c>
      <c r="DG7" s="15">
        <v>4256</v>
      </c>
      <c r="DH7" s="15">
        <v>1266</v>
      </c>
      <c r="DI7" s="47">
        <v>260</v>
      </c>
      <c r="DJ7" s="46">
        <v>0</v>
      </c>
      <c r="DK7" s="15">
        <v>6202</v>
      </c>
      <c r="DL7" s="15">
        <v>27</v>
      </c>
      <c r="DM7" s="15">
        <v>20454</v>
      </c>
      <c r="DN7" s="15">
        <v>174</v>
      </c>
      <c r="DO7" s="15">
        <v>3597</v>
      </c>
      <c r="DP7" s="15">
        <v>14</v>
      </c>
      <c r="DQ7" s="46">
        <v>0</v>
      </c>
      <c r="DR7" s="15">
        <v>1977</v>
      </c>
      <c r="DS7" s="15">
        <v>708</v>
      </c>
      <c r="DT7" s="15">
        <v>10954</v>
      </c>
      <c r="DU7" s="15">
        <v>3587</v>
      </c>
      <c r="DV7" s="15">
        <v>2001</v>
      </c>
      <c r="DW7" s="15">
        <v>543</v>
      </c>
      <c r="DX7" s="46">
        <v>0</v>
      </c>
      <c r="DY7" s="15">
        <v>1998</v>
      </c>
      <c r="DZ7" s="15">
        <v>161</v>
      </c>
      <c r="EA7" s="15">
        <v>9051</v>
      </c>
      <c r="EB7" s="15">
        <v>616</v>
      </c>
      <c r="EC7" s="15">
        <v>1425</v>
      </c>
      <c r="ED7" s="15">
        <v>71</v>
      </c>
      <c r="EE7" s="46">
        <v>0</v>
      </c>
      <c r="EF7" s="15">
        <v>325</v>
      </c>
      <c r="EG7" s="15">
        <v>3</v>
      </c>
      <c r="EH7" s="15">
        <v>1277</v>
      </c>
      <c r="EI7" s="15">
        <v>11</v>
      </c>
      <c r="EJ7" s="15">
        <v>213</v>
      </c>
      <c r="EK7" s="15">
        <v>3</v>
      </c>
      <c r="EL7" s="46">
        <v>0</v>
      </c>
      <c r="EM7" s="15">
        <v>1734</v>
      </c>
      <c r="EN7" s="15">
        <v>1152</v>
      </c>
      <c r="EO7" s="15">
        <v>6904</v>
      </c>
      <c r="EP7" s="15">
        <v>4766</v>
      </c>
      <c r="EQ7" s="15">
        <v>687</v>
      </c>
      <c r="ER7" s="18">
        <v>316</v>
      </c>
    </row>
    <row r="8" spans="1:151" s="11" customFormat="1" ht="13.5" customHeight="1" x14ac:dyDescent="0.25">
      <c r="A8" s="22">
        <v>1967</v>
      </c>
      <c r="B8" s="299">
        <f t="shared" si="1"/>
        <v>0</v>
      </c>
      <c r="C8" s="300">
        <f t="shared" si="0"/>
        <v>27689</v>
      </c>
      <c r="D8" s="300">
        <f t="shared" si="0"/>
        <v>6828</v>
      </c>
      <c r="E8" s="300">
        <f t="shared" si="0"/>
        <v>124029</v>
      </c>
      <c r="F8" s="300">
        <f t="shared" si="0"/>
        <v>29562</v>
      </c>
      <c r="G8" s="300">
        <f t="shared" si="0"/>
        <v>22338</v>
      </c>
      <c r="H8" s="314">
        <f t="shared" si="0"/>
        <v>5310</v>
      </c>
      <c r="I8" s="21" t="s">
        <v>92</v>
      </c>
      <c r="J8" s="7" t="s">
        <v>92</v>
      </c>
      <c r="K8" s="7" t="s">
        <v>92</v>
      </c>
      <c r="L8" s="7" t="s">
        <v>92</v>
      </c>
      <c r="M8" s="7" t="s">
        <v>92</v>
      </c>
      <c r="N8" s="7" t="s">
        <v>92</v>
      </c>
      <c r="O8" s="7" t="s">
        <v>92</v>
      </c>
      <c r="P8" s="20" t="s">
        <v>92</v>
      </c>
      <c r="Q8" s="7" t="s">
        <v>92</v>
      </c>
      <c r="R8" s="7" t="s">
        <v>92</v>
      </c>
      <c r="S8" s="7" t="s">
        <v>92</v>
      </c>
      <c r="T8" s="7" t="s">
        <v>92</v>
      </c>
      <c r="U8" s="7" t="s">
        <v>92</v>
      </c>
      <c r="V8" s="7" t="s">
        <v>92</v>
      </c>
      <c r="W8" s="20" t="s">
        <v>92</v>
      </c>
      <c r="X8" s="7" t="s">
        <v>92</v>
      </c>
      <c r="Y8" s="7" t="s">
        <v>92</v>
      </c>
      <c r="Z8" s="7" t="s">
        <v>92</v>
      </c>
      <c r="AA8" s="7" t="s">
        <v>92</v>
      </c>
      <c r="AB8" s="7" t="s">
        <v>92</v>
      </c>
      <c r="AC8" s="26" t="s">
        <v>92</v>
      </c>
      <c r="AD8" s="20" t="s">
        <v>92</v>
      </c>
      <c r="AE8" s="7" t="s">
        <v>92</v>
      </c>
      <c r="AF8" s="7" t="s">
        <v>92</v>
      </c>
      <c r="AG8" s="7" t="s">
        <v>92</v>
      </c>
      <c r="AH8" s="7" t="s">
        <v>92</v>
      </c>
      <c r="AI8" s="7" t="s">
        <v>92</v>
      </c>
      <c r="AJ8" s="7" t="s">
        <v>92</v>
      </c>
      <c r="AK8" s="20" t="s">
        <v>92</v>
      </c>
      <c r="AL8" s="7" t="s">
        <v>92</v>
      </c>
      <c r="AM8" s="7" t="s">
        <v>92</v>
      </c>
      <c r="AN8" s="7" t="s">
        <v>92</v>
      </c>
      <c r="AO8" s="7" t="s">
        <v>92</v>
      </c>
      <c r="AP8" s="7" t="s">
        <v>92</v>
      </c>
      <c r="AQ8" s="7" t="s">
        <v>92</v>
      </c>
      <c r="AR8" s="20" t="s">
        <v>92</v>
      </c>
      <c r="AS8" s="7" t="s">
        <v>92</v>
      </c>
      <c r="AT8" s="7" t="s">
        <v>92</v>
      </c>
      <c r="AU8" s="7" t="s">
        <v>92</v>
      </c>
      <c r="AV8" s="7" t="s">
        <v>92</v>
      </c>
      <c r="AW8" s="7" t="s">
        <v>92</v>
      </c>
      <c r="AX8" s="7" t="s">
        <v>92</v>
      </c>
      <c r="AY8" s="20" t="s">
        <v>92</v>
      </c>
      <c r="AZ8" s="7" t="s">
        <v>92</v>
      </c>
      <c r="BA8" s="7" t="s">
        <v>92</v>
      </c>
      <c r="BB8" s="7" t="s">
        <v>92</v>
      </c>
      <c r="BC8" s="7" t="s">
        <v>92</v>
      </c>
      <c r="BD8" s="7" t="s">
        <v>92</v>
      </c>
      <c r="BE8" s="7" t="s">
        <v>92</v>
      </c>
      <c r="BF8" s="619"/>
      <c r="BG8" s="619"/>
      <c r="BH8" s="619"/>
      <c r="BI8" s="619"/>
      <c r="BJ8" s="619"/>
      <c r="BK8" s="619"/>
      <c r="BL8" s="619"/>
      <c r="BM8" s="42">
        <v>0</v>
      </c>
      <c r="BN8" s="41">
        <v>0</v>
      </c>
      <c r="BO8" s="41">
        <v>0</v>
      </c>
      <c r="BP8" s="41">
        <v>0</v>
      </c>
      <c r="BQ8" s="41">
        <v>0</v>
      </c>
      <c r="BR8" s="41">
        <v>0</v>
      </c>
      <c r="BS8" s="41">
        <v>0</v>
      </c>
      <c r="BT8" s="46">
        <v>0</v>
      </c>
      <c r="BU8" s="48">
        <v>2487</v>
      </c>
      <c r="BV8" s="48">
        <v>1017</v>
      </c>
      <c r="BW8" s="48">
        <v>11934</v>
      </c>
      <c r="BX8" s="48">
        <v>5285</v>
      </c>
      <c r="BY8" s="48">
        <v>2129</v>
      </c>
      <c r="BZ8" s="48">
        <v>953</v>
      </c>
      <c r="CA8" s="46">
        <v>0</v>
      </c>
      <c r="CB8" s="48">
        <v>1199</v>
      </c>
      <c r="CC8" s="48">
        <v>839</v>
      </c>
      <c r="CD8" s="48">
        <v>5403</v>
      </c>
      <c r="CE8" s="48">
        <v>3729</v>
      </c>
      <c r="CF8" s="48">
        <v>950</v>
      </c>
      <c r="CG8" s="48">
        <v>703</v>
      </c>
      <c r="CH8" s="46">
        <v>0</v>
      </c>
      <c r="CI8" s="48">
        <v>1677</v>
      </c>
      <c r="CJ8" s="48">
        <v>415</v>
      </c>
      <c r="CK8" s="48">
        <v>7073</v>
      </c>
      <c r="CL8" s="48">
        <v>2064</v>
      </c>
      <c r="CM8" s="48">
        <v>1133</v>
      </c>
      <c r="CN8" s="48">
        <v>380</v>
      </c>
      <c r="CO8" s="46">
        <v>0</v>
      </c>
      <c r="CP8" s="48">
        <v>6366</v>
      </c>
      <c r="CQ8" s="48">
        <v>696</v>
      </c>
      <c r="CR8" s="48">
        <v>36639</v>
      </c>
      <c r="CS8" s="48">
        <v>3474</v>
      </c>
      <c r="CT8" s="48">
        <v>8115</v>
      </c>
      <c r="CU8" s="48">
        <v>723</v>
      </c>
      <c r="CV8" s="46">
        <v>0</v>
      </c>
      <c r="CW8" s="48">
        <v>425</v>
      </c>
      <c r="CX8" s="48">
        <v>218</v>
      </c>
      <c r="CY8" s="48">
        <v>1835</v>
      </c>
      <c r="CZ8" s="48">
        <v>791</v>
      </c>
      <c r="DA8" s="48">
        <v>380</v>
      </c>
      <c r="DB8" s="48">
        <v>148</v>
      </c>
      <c r="DC8" s="46">
        <v>0</v>
      </c>
      <c r="DD8" s="48">
        <v>2975</v>
      </c>
      <c r="DE8" s="48">
        <v>1325</v>
      </c>
      <c r="DF8" s="48">
        <v>10689</v>
      </c>
      <c r="DG8" s="48">
        <v>4531</v>
      </c>
      <c r="DH8" s="48">
        <v>1428</v>
      </c>
      <c r="DI8" s="77">
        <v>639</v>
      </c>
      <c r="DJ8" s="46">
        <v>0</v>
      </c>
      <c r="DK8" s="48">
        <v>5429</v>
      </c>
      <c r="DL8" s="48">
        <v>37</v>
      </c>
      <c r="DM8" s="48">
        <v>20653</v>
      </c>
      <c r="DN8" s="48">
        <v>229</v>
      </c>
      <c r="DO8" s="48">
        <v>3351</v>
      </c>
      <c r="DP8" s="48">
        <v>55</v>
      </c>
      <c r="DQ8" s="46">
        <v>0</v>
      </c>
      <c r="DR8" s="48">
        <v>2418</v>
      </c>
      <c r="DS8" s="48">
        <v>760</v>
      </c>
      <c r="DT8" s="48">
        <v>11197</v>
      </c>
      <c r="DU8" s="48">
        <v>3661</v>
      </c>
      <c r="DV8" s="48">
        <v>1945</v>
      </c>
      <c r="DW8" s="48">
        <v>716</v>
      </c>
      <c r="DX8" s="46">
        <v>0</v>
      </c>
      <c r="DY8" s="48">
        <v>2068</v>
      </c>
      <c r="DZ8" s="48">
        <v>216</v>
      </c>
      <c r="EA8" s="48">
        <v>9449</v>
      </c>
      <c r="EB8" s="48">
        <v>895</v>
      </c>
      <c r="EC8" s="48">
        <v>1422</v>
      </c>
      <c r="ED8" s="48">
        <v>130</v>
      </c>
      <c r="EE8" s="46">
        <v>0</v>
      </c>
      <c r="EF8" s="48">
        <v>295</v>
      </c>
      <c r="EG8" s="48">
        <v>7</v>
      </c>
      <c r="EH8" s="48">
        <v>1232</v>
      </c>
      <c r="EI8" s="48">
        <v>15</v>
      </c>
      <c r="EJ8" s="48">
        <v>206</v>
      </c>
      <c r="EK8" s="41">
        <v>0</v>
      </c>
      <c r="EL8" s="46">
        <v>0</v>
      </c>
      <c r="EM8" s="48">
        <v>2350</v>
      </c>
      <c r="EN8" s="48">
        <v>1298</v>
      </c>
      <c r="EO8" s="48">
        <v>7925</v>
      </c>
      <c r="EP8" s="48">
        <v>4888</v>
      </c>
      <c r="EQ8" s="48">
        <v>1279</v>
      </c>
      <c r="ER8" s="71">
        <v>863</v>
      </c>
    </row>
    <row r="9" spans="1:151" s="11" customFormat="1" ht="13.5" customHeight="1" x14ac:dyDescent="0.25">
      <c r="A9" s="22">
        <v>1968</v>
      </c>
      <c r="B9" s="299">
        <f t="shared" si="1"/>
        <v>0</v>
      </c>
      <c r="C9" s="300">
        <f t="shared" si="0"/>
        <v>31165</v>
      </c>
      <c r="D9" s="300">
        <f t="shared" si="0"/>
        <v>7927</v>
      </c>
      <c r="E9" s="300">
        <f t="shared" si="0"/>
        <v>123659</v>
      </c>
      <c r="F9" s="300">
        <f t="shared" si="0"/>
        <v>29350</v>
      </c>
      <c r="G9" s="300">
        <f t="shared" si="0"/>
        <v>26974</v>
      </c>
      <c r="H9" s="314">
        <f t="shared" si="0"/>
        <v>7531</v>
      </c>
      <c r="I9" s="21" t="s">
        <v>92</v>
      </c>
      <c r="J9" s="7" t="s">
        <v>92</v>
      </c>
      <c r="K9" s="7" t="s">
        <v>92</v>
      </c>
      <c r="L9" s="7" t="s">
        <v>92</v>
      </c>
      <c r="M9" s="7" t="s">
        <v>92</v>
      </c>
      <c r="N9" s="7" t="s">
        <v>92</v>
      </c>
      <c r="O9" s="7" t="s">
        <v>92</v>
      </c>
      <c r="P9" s="20" t="s">
        <v>92</v>
      </c>
      <c r="Q9" s="7" t="s">
        <v>92</v>
      </c>
      <c r="R9" s="7" t="s">
        <v>92</v>
      </c>
      <c r="S9" s="7" t="s">
        <v>92</v>
      </c>
      <c r="T9" s="7" t="s">
        <v>92</v>
      </c>
      <c r="U9" s="7" t="s">
        <v>92</v>
      </c>
      <c r="V9" s="7" t="s">
        <v>92</v>
      </c>
      <c r="W9" s="20" t="s">
        <v>92</v>
      </c>
      <c r="X9" s="7" t="s">
        <v>92</v>
      </c>
      <c r="Y9" s="7" t="s">
        <v>92</v>
      </c>
      <c r="Z9" s="7" t="s">
        <v>92</v>
      </c>
      <c r="AA9" s="7" t="s">
        <v>92</v>
      </c>
      <c r="AB9" s="7" t="s">
        <v>92</v>
      </c>
      <c r="AC9" s="26" t="s">
        <v>92</v>
      </c>
      <c r="AD9" s="20" t="s">
        <v>92</v>
      </c>
      <c r="AE9" s="7" t="s">
        <v>92</v>
      </c>
      <c r="AF9" s="7" t="s">
        <v>92</v>
      </c>
      <c r="AG9" s="7" t="s">
        <v>92</v>
      </c>
      <c r="AH9" s="7" t="s">
        <v>92</v>
      </c>
      <c r="AI9" s="7" t="s">
        <v>92</v>
      </c>
      <c r="AJ9" s="7" t="s">
        <v>92</v>
      </c>
      <c r="AK9" s="20" t="s">
        <v>92</v>
      </c>
      <c r="AL9" s="7" t="s">
        <v>92</v>
      </c>
      <c r="AM9" s="7" t="s">
        <v>92</v>
      </c>
      <c r="AN9" s="7" t="s">
        <v>92</v>
      </c>
      <c r="AO9" s="7" t="s">
        <v>92</v>
      </c>
      <c r="AP9" s="7" t="s">
        <v>92</v>
      </c>
      <c r="AQ9" s="7" t="s">
        <v>92</v>
      </c>
      <c r="AR9" s="20" t="s">
        <v>92</v>
      </c>
      <c r="AS9" s="7" t="s">
        <v>92</v>
      </c>
      <c r="AT9" s="7" t="s">
        <v>92</v>
      </c>
      <c r="AU9" s="7" t="s">
        <v>92</v>
      </c>
      <c r="AV9" s="7" t="s">
        <v>92</v>
      </c>
      <c r="AW9" s="7" t="s">
        <v>92</v>
      </c>
      <c r="AX9" s="7" t="s">
        <v>92</v>
      </c>
      <c r="AY9" s="20" t="s">
        <v>92</v>
      </c>
      <c r="AZ9" s="7" t="s">
        <v>92</v>
      </c>
      <c r="BA9" s="7" t="s">
        <v>92</v>
      </c>
      <c r="BB9" s="7" t="s">
        <v>92</v>
      </c>
      <c r="BC9" s="7" t="s">
        <v>92</v>
      </c>
      <c r="BD9" s="7" t="s">
        <v>92</v>
      </c>
      <c r="BE9" s="7" t="s">
        <v>92</v>
      </c>
      <c r="BF9" s="619"/>
      <c r="BG9" s="619"/>
      <c r="BH9" s="619"/>
      <c r="BI9" s="619"/>
      <c r="BJ9" s="619"/>
      <c r="BK9" s="619"/>
      <c r="BL9" s="619"/>
      <c r="BM9" s="42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6">
        <v>0</v>
      </c>
      <c r="BU9" s="48">
        <v>2722</v>
      </c>
      <c r="BV9" s="48">
        <v>1106</v>
      </c>
      <c r="BW9" s="48">
        <v>10881</v>
      </c>
      <c r="BX9" s="48">
        <v>4746</v>
      </c>
      <c r="BY9" s="48">
        <v>2759</v>
      </c>
      <c r="BZ9" s="48">
        <v>1473</v>
      </c>
      <c r="CA9" s="46">
        <v>0</v>
      </c>
      <c r="CB9" s="48">
        <v>1408</v>
      </c>
      <c r="CC9" s="48">
        <v>1061</v>
      </c>
      <c r="CD9" s="48">
        <v>5375</v>
      </c>
      <c r="CE9" s="48">
        <v>3894</v>
      </c>
      <c r="CF9" s="48">
        <v>1181</v>
      </c>
      <c r="CG9" s="48">
        <v>896</v>
      </c>
      <c r="CH9" s="46">
        <v>0</v>
      </c>
      <c r="CI9" s="48">
        <v>1706</v>
      </c>
      <c r="CJ9" s="48">
        <v>410</v>
      </c>
      <c r="CK9" s="48">
        <v>6636</v>
      </c>
      <c r="CL9" s="48">
        <v>1756</v>
      </c>
      <c r="CM9" s="48">
        <v>1519</v>
      </c>
      <c r="CN9" s="48">
        <v>639</v>
      </c>
      <c r="CO9" s="46">
        <v>0</v>
      </c>
      <c r="CP9" s="48">
        <v>6691</v>
      </c>
      <c r="CQ9" s="48">
        <v>800</v>
      </c>
      <c r="CR9" s="48">
        <v>32931</v>
      </c>
      <c r="CS9" s="48">
        <v>3205</v>
      </c>
      <c r="CT9" s="48">
        <v>8953</v>
      </c>
      <c r="CU9" s="48">
        <v>958</v>
      </c>
      <c r="CV9" s="46">
        <v>0</v>
      </c>
      <c r="CW9" s="48">
        <v>405</v>
      </c>
      <c r="CX9" s="48">
        <v>194</v>
      </c>
      <c r="CY9" s="48">
        <v>1637</v>
      </c>
      <c r="CZ9" s="48">
        <v>746</v>
      </c>
      <c r="DA9" s="48">
        <v>478</v>
      </c>
      <c r="DB9" s="48">
        <v>161</v>
      </c>
      <c r="DC9" s="46">
        <v>0</v>
      </c>
      <c r="DD9" s="48">
        <v>3518</v>
      </c>
      <c r="DE9" s="48">
        <v>1401</v>
      </c>
      <c r="DF9" s="48">
        <v>12116</v>
      </c>
      <c r="DG9" s="48">
        <v>4989</v>
      </c>
      <c r="DH9" s="48">
        <v>2132</v>
      </c>
      <c r="DI9" s="77">
        <v>1119</v>
      </c>
      <c r="DJ9" s="46">
        <v>0</v>
      </c>
      <c r="DK9" s="48">
        <v>6571</v>
      </c>
      <c r="DL9" s="48">
        <v>50</v>
      </c>
      <c r="DM9" s="48">
        <v>22357</v>
      </c>
      <c r="DN9" s="48">
        <v>169</v>
      </c>
      <c r="DO9" s="48">
        <v>4034</v>
      </c>
      <c r="DP9" s="48">
        <v>74</v>
      </c>
      <c r="DQ9" s="46">
        <v>0</v>
      </c>
      <c r="DR9" s="48">
        <v>2526</v>
      </c>
      <c r="DS9" s="48">
        <v>1018</v>
      </c>
      <c r="DT9" s="48">
        <v>11221</v>
      </c>
      <c r="DU9" s="48">
        <v>3649</v>
      </c>
      <c r="DV9" s="48">
        <v>2572</v>
      </c>
      <c r="DW9" s="48">
        <v>1083</v>
      </c>
      <c r="DX9" s="46">
        <v>0</v>
      </c>
      <c r="DY9" s="48">
        <v>2207</v>
      </c>
      <c r="DZ9" s="48">
        <v>214</v>
      </c>
      <c r="EA9" s="48">
        <v>10038</v>
      </c>
      <c r="EB9" s="48">
        <v>869</v>
      </c>
      <c r="EC9" s="48">
        <v>1777</v>
      </c>
      <c r="ED9" s="48">
        <v>212</v>
      </c>
      <c r="EE9" s="46">
        <v>0</v>
      </c>
      <c r="EF9" s="48">
        <v>450</v>
      </c>
      <c r="EG9" s="48">
        <v>3</v>
      </c>
      <c r="EH9" s="48">
        <v>1471</v>
      </c>
      <c r="EI9" s="48">
        <v>15</v>
      </c>
      <c r="EJ9" s="48">
        <v>175</v>
      </c>
      <c r="EK9" s="48">
        <v>3</v>
      </c>
      <c r="EL9" s="46">
        <v>0</v>
      </c>
      <c r="EM9" s="48">
        <v>2961</v>
      </c>
      <c r="EN9" s="48">
        <v>1670</v>
      </c>
      <c r="EO9" s="48">
        <v>8996</v>
      </c>
      <c r="EP9" s="48">
        <v>5312</v>
      </c>
      <c r="EQ9" s="48">
        <v>1394</v>
      </c>
      <c r="ER9" s="71">
        <v>913</v>
      </c>
      <c r="ES9" s="8"/>
      <c r="ET9" s="8"/>
      <c r="EU9" s="8"/>
    </row>
    <row r="10" spans="1:151" s="11" customFormat="1" ht="13.5" customHeight="1" x14ac:dyDescent="0.25">
      <c r="A10" s="22">
        <v>1969</v>
      </c>
      <c r="B10" s="299">
        <f t="shared" si="1"/>
        <v>35650</v>
      </c>
      <c r="C10" s="300">
        <f t="shared" si="0"/>
        <v>34938</v>
      </c>
      <c r="D10" s="300">
        <f t="shared" si="0"/>
        <v>7915</v>
      </c>
      <c r="E10" s="300">
        <f t="shared" si="0"/>
        <v>132930</v>
      </c>
      <c r="F10" s="300">
        <f t="shared" si="0"/>
        <v>29928</v>
      </c>
      <c r="G10" s="300">
        <f t="shared" si="0"/>
        <v>22684</v>
      </c>
      <c r="H10" s="314">
        <f t="shared" si="0"/>
        <v>5652</v>
      </c>
      <c r="I10" s="21" t="s">
        <v>92</v>
      </c>
      <c r="J10" s="7" t="s">
        <v>92</v>
      </c>
      <c r="K10" s="7" t="s">
        <v>92</v>
      </c>
      <c r="L10" s="7" t="s">
        <v>92</v>
      </c>
      <c r="M10" s="7" t="s">
        <v>92</v>
      </c>
      <c r="N10" s="7" t="s">
        <v>92</v>
      </c>
      <c r="O10" s="7" t="s">
        <v>92</v>
      </c>
      <c r="P10" s="20" t="s">
        <v>92</v>
      </c>
      <c r="Q10" s="7" t="s">
        <v>92</v>
      </c>
      <c r="R10" s="7" t="s">
        <v>92</v>
      </c>
      <c r="S10" s="7" t="s">
        <v>92</v>
      </c>
      <c r="T10" s="7" t="s">
        <v>92</v>
      </c>
      <c r="U10" s="7" t="s">
        <v>92</v>
      </c>
      <c r="V10" s="7" t="s">
        <v>92</v>
      </c>
      <c r="W10" s="20" t="s">
        <v>92</v>
      </c>
      <c r="X10" s="7" t="s">
        <v>92</v>
      </c>
      <c r="Y10" s="7" t="s">
        <v>92</v>
      </c>
      <c r="Z10" s="7" t="s">
        <v>92</v>
      </c>
      <c r="AA10" s="7" t="s">
        <v>92</v>
      </c>
      <c r="AB10" s="7" t="s">
        <v>92</v>
      </c>
      <c r="AC10" s="26" t="s">
        <v>92</v>
      </c>
      <c r="AD10" s="20" t="s">
        <v>92</v>
      </c>
      <c r="AE10" s="7" t="s">
        <v>92</v>
      </c>
      <c r="AF10" s="7" t="s">
        <v>92</v>
      </c>
      <c r="AG10" s="7" t="s">
        <v>92</v>
      </c>
      <c r="AH10" s="7" t="s">
        <v>92</v>
      </c>
      <c r="AI10" s="7" t="s">
        <v>92</v>
      </c>
      <c r="AJ10" s="7" t="s">
        <v>92</v>
      </c>
      <c r="AK10" s="20" t="s">
        <v>92</v>
      </c>
      <c r="AL10" s="7" t="s">
        <v>92</v>
      </c>
      <c r="AM10" s="7" t="s">
        <v>92</v>
      </c>
      <c r="AN10" s="7" t="s">
        <v>92</v>
      </c>
      <c r="AO10" s="7" t="s">
        <v>92</v>
      </c>
      <c r="AP10" s="7" t="s">
        <v>92</v>
      </c>
      <c r="AQ10" s="7" t="s">
        <v>92</v>
      </c>
      <c r="AR10" s="20" t="s">
        <v>92</v>
      </c>
      <c r="AS10" s="7" t="s">
        <v>92</v>
      </c>
      <c r="AT10" s="7" t="s">
        <v>92</v>
      </c>
      <c r="AU10" s="7" t="s">
        <v>92</v>
      </c>
      <c r="AV10" s="7" t="s">
        <v>92</v>
      </c>
      <c r="AW10" s="7" t="s">
        <v>92</v>
      </c>
      <c r="AX10" s="7" t="s">
        <v>92</v>
      </c>
      <c r="AY10" s="20" t="s">
        <v>92</v>
      </c>
      <c r="AZ10" s="7" t="s">
        <v>92</v>
      </c>
      <c r="BA10" s="7" t="s">
        <v>92</v>
      </c>
      <c r="BB10" s="7" t="s">
        <v>92</v>
      </c>
      <c r="BC10" s="7" t="s">
        <v>92</v>
      </c>
      <c r="BD10" s="7" t="s">
        <v>92</v>
      </c>
      <c r="BE10" s="7" t="s">
        <v>92</v>
      </c>
      <c r="BF10" s="619"/>
      <c r="BG10" s="619"/>
      <c r="BH10" s="619"/>
      <c r="BI10" s="619"/>
      <c r="BJ10" s="619"/>
      <c r="BK10" s="619"/>
      <c r="BL10" s="619"/>
      <c r="BM10" s="42">
        <v>0</v>
      </c>
      <c r="BN10" s="41">
        <v>0</v>
      </c>
      <c r="BO10" s="41">
        <v>0</v>
      </c>
      <c r="BP10" s="41">
        <v>0</v>
      </c>
      <c r="BQ10" s="41">
        <v>0</v>
      </c>
      <c r="BR10" s="41">
        <v>0</v>
      </c>
      <c r="BS10" s="41">
        <v>0</v>
      </c>
      <c r="BT10" s="70">
        <v>2760</v>
      </c>
      <c r="BU10" s="48">
        <v>2733</v>
      </c>
      <c r="BV10" s="48">
        <v>1002</v>
      </c>
      <c r="BW10" s="48">
        <v>10979</v>
      </c>
      <c r="BX10" s="48">
        <v>4392</v>
      </c>
      <c r="BY10" s="48">
        <v>1844</v>
      </c>
      <c r="BZ10" s="48">
        <v>875</v>
      </c>
      <c r="CA10" s="70">
        <v>1520</v>
      </c>
      <c r="CB10" s="48">
        <v>1429</v>
      </c>
      <c r="CC10" s="48">
        <v>896</v>
      </c>
      <c r="CD10" s="48">
        <v>5656</v>
      </c>
      <c r="CE10" s="48">
        <v>3784</v>
      </c>
      <c r="CF10" s="48">
        <v>1274</v>
      </c>
      <c r="CG10" s="48">
        <v>946</v>
      </c>
      <c r="CH10" s="70">
        <v>1590</v>
      </c>
      <c r="CI10" s="48">
        <v>1585</v>
      </c>
      <c r="CJ10" s="48">
        <v>289</v>
      </c>
      <c r="CK10" s="48">
        <v>6493</v>
      </c>
      <c r="CL10" s="48">
        <v>1298</v>
      </c>
      <c r="CM10" s="48">
        <v>1261</v>
      </c>
      <c r="CN10" s="48">
        <v>395</v>
      </c>
      <c r="CO10" s="70">
        <v>7005</v>
      </c>
      <c r="CP10" s="48">
        <v>6809</v>
      </c>
      <c r="CQ10" s="48">
        <v>648</v>
      </c>
      <c r="CR10" s="48">
        <v>34152</v>
      </c>
      <c r="CS10" s="48">
        <v>2998</v>
      </c>
      <c r="CT10" s="48">
        <v>7463</v>
      </c>
      <c r="CU10" s="48">
        <v>530</v>
      </c>
      <c r="CV10" s="70">
        <v>365</v>
      </c>
      <c r="CW10" s="48">
        <v>546</v>
      </c>
      <c r="CX10" s="48">
        <v>331</v>
      </c>
      <c r="CY10" s="48">
        <v>1705</v>
      </c>
      <c r="CZ10" s="48">
        <v>824</v>
      </c>
      <c r="DA10" s="48">
        <v>365</v>
      </c>
      <c r="DB10" s="48">
        <v>140</v>
      </c>
      <c r="DC10" s="70">
        <v>3795</v>
      </c>
      <c r="DD10" s="48">
        <v>4020</v>
      </c>
      <c r="DE10" s="48">
        <v>1767</v>
      </c>
      <c r="DF10" s="48">
        <v>12868</v>
      </c>
      <c r="DG10" s="48">
        <v>5702</v>
      </c>
      <c r="DH10" s="48">
        <v>1606</v>
      </c>
      <c r="DI10" s="48">
        <v>782</v>
      </c>
      <c r="DJ10" s="70">
        <v>7725</v>
      </c>
      <c r="DK10" s="48">
        <v>7490</v>
      </c>
      <c r="DL10" s="48">
        <v>54</v>
      </c>
      <c r="DM10" s="48">
        <v>25706</v>
      </c>
      <c r="DN10" s="48">
        <v>230</v>
      </c>
      <c r="DO10" s="48">
        <v>3257</v>
      </c>
      <c r="DP10" s="48">
        <v>56</v>
      </c>
      <c r="DQ10" s="70">
        <v>4140</v>
      </c>
      <c r="DR10" s="48">
        <v>3473</v>
      </c>
      <c r="DS10" s="48">
        <v>1106</v>
      </c>
      <c r="DT10" s="48">
        <v>11491</v>
      </c>
      <c r="DU10" s="48">
        <v>4277</v>
      </c>
      <c r="DV10" s="48">
        <v>2017</v>
      </c>
      <c r="DW10" s="48">
        <v>627</v>
      </c>
      <c r="DX10" s="70">
        <v>2505</v>
      </c>
      <c r="DY10" s="48">
        <v>2654</v>
      </c>
      <c r="DZ10" s="48">
        <v>177</v>
      </c>
      <c r="EA10" s="48">
        <v>10432</v>
      </c>
      <c r="EB10" s="48">
        <v>756</v>
      </c>
      <c r="EC10" s="48">
        <v>1755</v>
      </c>
      <c r="ED10" s="48">
        <v>214</v>
      </c>
      <c r="EE10" s="70">
        <v>500</v>
      </c>
      <c r="EF10" s="48">
        <v>418</v>
      </c>
      <c r="EG10" s="48">
        <v>4</v>
      </c>
      <c r="EH10" s="48">
        <v>1412</v>
      </c>
      <c r="EI10" s="48">
        <v>19</v>
      </c>
      <c r="EJ10" s="48">
        <v>213</v>
      </c>
      <c r="EK10" s="48">
        <v>2</v>
      </c>
      <c r="EL10" s="70">
        <v>3745</v>
      </c>
      <c r="EM10" s="48">
        <v>3781</v>
      </c>
      <c r="EN10" s="48">
        <v>1641</v>
      </c>
      <c r="EO10" s="48">
        <v>12036</v>
      </c>
      <c r="EP10" s="48">
        <v>5648</v>
      </c>
      <c r="EQ10" s="48">
        <v>1629</v>
      </c>
      <c r="ER10" s="71">
        <v>1085</v>
      </c>
      <c r="ES10" s="8"/>
      <c r="ET10" s="8"/>
      <c r="EU10" s="8"/>
    </row>
    <row r="11" spans="1:151" s="11" customFormat="1" ht="13.5" customHeight="1" x14ac:dyDescent="0.25">
      <c r="A11" s="22">
        <v>1970</v>
      </c>
      <c r="B11" s="299">
        <f t="shared" si="1"/>
        <v>37190</v>
      </c>
      <c r="C11" s="300">
        <f t="shared" si="0"/>
        <v>35653</v>
      </c>
      <c r="D11" s="300">
        <f t="shared" si="0"/>
        <v>9523</v>
      </c>
      <c r="E11" s="300">
        <f t="shared" si="0"/>
        <v>146414</v>
      </c>
      <c r="F11" s="300">
        <f t="shared" si="0"/>
        <v>32641</v>
      </c>
      <c r="G11" s="300">
        <f t="shared" si="0"/>
        <v>23515</v>
      </c>
      <c r="H11" s="314">
        <f t="shared" si="0"/>
        <v>6073</v>
      </c>
      <c r="I11" s="21" t="s">
        <v>92</v>
      </c>
      <c r="J11" s="7" t="s">
        <v>92</v>
      </c>
      <c r="K11" s="7" t="s">
        <v>92</v>
      </c>
      <c r="L11" s="7" t="s">
        <v>92</v>
      </c>
      <c r="M11" s="7" t="s">
        <v>92</v>
      </c>
      <c r="N11" s="7" t="s">
        <v>92</v>
      </c>
      <c r="O11" s="7" t="s">
        <v>92</v>
      </c>
      <c r="P11" s="20" t="s">
        <v>92</v>
      </c>
      <c r="Q11" s="7" t="s">
        <v>92</v>
      </c>
      <c r="R11" s="7" t="s">
        <v>92</v>
      </c>
      <c r="S11" s="7" t="s">
        <v>92</v>
      </c>
      <c r="T11" s="7" t="s">
        <v>92</v>
      </c>
      <c r="U11" s="7" t="s">
        <v>92</v>
      </c>
      <c r="V11" s="7" t="s">
        <v>92</v>
      </c>
      <c r="W11" s="20" t="s">
        <v>92</v>
      </c>
      <c r="X11" s="7" t="s">
        <v>92</v>
      </c>
      <c r="Y11" s="7" t="s">
        <v>92</v>
      </c>
      <c r="Z11" s="7" t="s">
        <v>92</v>
      </c>
      <c r="AA11" s="7" t="s">
        <v>92</v>
      </c>
      <c r="AB11" s="7" t="s">
        <v>92</v>
      </c>
      <c r="AC11" s="26" t="s">
        <v>92</v>
      </c>
      <c r="AD11" s="20" t="s">
        <v>92</v>
      </c>
      <c r="AE11" s="7" t="s">
        <v>92</v>
      </c>
      <c r="AF11" s="7" t="s">
        <v>92</v>
      </c>
      <c r="AG11" s="7" t="s">
        <v>92</v>
      </c>
      <c r="AH11" s="7" t="s">
        <v>92</v>
      </c>
      <c r="AI11" s="7" t="s">
        <v>92</v>
      </c>
      <c r="AJ11" s="7" t="s">
        <v>92</v>
      </c>
      <c r="AK11" s="20" t="s">
        <v>92</v>
      </c>
      <c r="AL11" s="7" t="s">
        <v>92</v>
      </c>
      <c r="AM11" s="7" t="s">
        <v>92</v>
      </c>
      <c r="AN11" s="7" t="s">
        <v>92</v>
      </c>
      <c r="AO11" s="7" t="s">
        <v>92</v>
      </c>
      <c r="AP11" s="7" t="s">
        <v>92</v>
      </c>
      <c r="AQ11" s="7" t="s">
        <v>92</v>
      </c>
      <c r="AR11" s="20" t="s">
        <v>92</v>
      </c>
      <c r="AS11" s="7" t="s">
        <v>92</v>
      </c>
      <c r="AT11" s="7" t="s">
        <v>92</v>
      </c>
      <c r="AU11" s="7" t="s">
        <v>92</v>
      </c>
      <c r="AV11" s="7" t="s">
        <v>92</v>
      </c>
      <c r="AW11" s="7" t="s">
        <v>92</v>
      </c>
      <c r="AX11" s="7" t="s">
        <v>92</v>
      </c>
      <c r="AY11" s="20" t="s">
        <v>92</v>
      </c>
      <c r="AZ11" s="7" t="s">
        <v>92</v>
      </c>
      <c r="BA11" s="7" t="s">
        <v>92</v>
      </c>
      <c r="BB11" s="7" t="s">
        <v>92</v>
      </c>
      <c r="BC11" s="7" t="s">
        <v>92</v>
      </c>
      <c r="BD11" s="7" t="s">
        <v>92</v>
      </c>
      <c r="BE11" s="7" t="s">
        <v>92</v>
      </c>
      <c r="BF11" s="619"/>
      <c r="BG11" s="619"/>
      <c r="BH11" s="619"/>
      <c r="BI11" s="619"/>
      <c r="BJ11" s="619"/>
      <c r="BK11" s="619"/>
      <c r="BL11" s="619"/>
      <c r="BM11" s="42">
        <v>0</v>
      </c>
      <c r="BN11" s="41">
        <v>0</v>
      </c>
      <c r="BO11" s="41">
        <v>0</v>
      </c>
      <c r="BP11" s="41">
        <v>0</v>
      </c>
      <c r="BQ11" s="41">
        <v>0</v>
      </c>
      <c r="BR11" s="41">
        <v>0</v>
      </c>
      <c r="BS11" s="41">
        <v>0</v>
      </c>
      <c r="BT11" s="70">
        <v>2845</v>
      </c>
      <c r="BU11" s="48">
        <v>2729</v>
      </c>
      <c r="BV11" s="48">
        <v>1125</v>
      </c>
      <c r="BW11" s="48">
        <v>11304</v>
      </c>
      <c r="BX11" s="48">
        <v>4540</v>
      </c>
      <c r="BY11" s="48">
        <v>2100</v>
      </c>
      <c r="BZ11" s="48">
        <v>1028</v>
      </c>
      <c r="CA11" s="70">
        <v>1815</v>
      </c>
      <c r="CB11" s="48">
        <v>1823</v>
      </c>
      <c r="CC11" s="48">
        <v>1410</v>
      </c>
      <c r="CD11" s="48">
        <v>6210</v>
      </c>
      <c r="CE11" s="48">
        <v>4485</v>
      </c>
      <c r="CF11" s="48">
        <v>1045</v>
      </c>
      <c r="CG11" s="48">
        <v>758</v>
      </c>
      <c r="CH11" s="70">
        <v>1640</v>
      </c>
      <c r="CI11" s="48">
        <v>1371</v>
      </c>
      <c r="CJ11" s="48">
        <v>315</v>
      </c>
      <c r="CK11" s="48">
        <v>6482</v>
      </c>
      <c r="CL11" s="48">
        <v>1527</v>
      </c>
      <c r="CM11" s="48">
        <v>1243</v>
      </c>
      <c r="CN11" s="48">
        <v>404</v>
      </c>
      <c r="CO11" s="70">
        <v>7075</v>
      </c>
      <c r="CP11" s="48">
        <v>6917</v>
      </c>
      <c r="CQ11" s="48">
        <v>871</v>
      </c>
      <c r="CR11" s="48">
        <v>35734</v>
      </c>
      <c r="CS11" s="48">
        <v>3322</v>
      </c>
      <c r="CT11" s="48">
        <v>7268</v>
      </c>
      <c r="CU11" s="48">
        <v>753</v>
      </c>
      <c r="CV11" s="70">
        <v>520</v>
      </c>
      <c r="CW11" s="48">
        <v>521</v>
      </c>
      <c r="CX11" s="48">
        <v>207</v>
      </c>
      <c r="CY11" s="48">
        <v>1572</v>
      </c>
      <c r="CZ11" s="48">
        <v>630</v>
      </c>
      <c r="DA11" s="48">
        <v>286</v>
      </c>
      <c r="DB11" s="48">
        <v>94</v>
      </c>
      <c r="DC11" s="70">
        <v>3990</v>
      </c>
      <c r="DD11" s="48">
        <v>3771</v>
      </c>
      <c r="DE11" s="48">
        <v>1849</v>
      </c>
      <c r="DF11" s="48">
        <v>13326</v>
      </c>
      <c r="DG11" s="48">
        <v>5918</v>
      </c>
      <c r="DH11" s="48">
        <v>1897</v>
      </c>
      <c r="DI11" s="48">
        <v>957</v>
      </c>
      <c r="DJ11" s="70">
        <v>8820</v>
      </c>
      <c r="DK11" s="48">
        <v>8505</v>
      </c>
      <c r="DL11" s="48">
        <v>95</v>
      </c>
      <c r="DM11" s="48">
        <v>33345</v>
      </c>
      <c r="DN11" s="48">
        <v>288</v>
      </c>
      <c r="DO11" s="48">
        <v>4078</v>
      </c>
      <c r="DP11" s="48">
        <v>70</v>
      </c>
      <c r="DQ11" s="70">
        <v>3080</v>
      </c>
      <c r="DR11" s="48">
        <v>3048</v>
      </c>
      <c r="DS11" s="48">
        <v>1317</v>
      </c>
      <c r="DT11" s="48">
        <v>12845</v>
      </c>
      <c r="DU11" s="48">
        <v>4416</v>
      </c>
      <c r="DV11" s="48">
        <v>1989</v>
      </c>
      <c r="DW11" s="48">
        <v>780</v>
      </c>
      <c r="DX11" s="70">
        <v>2540</v>
      </c>
      <c r="DY11" s="48">
        <v>2370</v>
      </c>
      <c r="DZ11" s="48">
        <v>259</v>
      </c>
      <c r="EA11" s="48">
        <v>10618</v>
      </c>
      <c r="EB11" s="48">
        <v>794</v>
      </c>
      <c r="EC11" s="48">
        <v>1731</v>
      </c>
      <c r="ED11" s="48">
        <v>179</v>
      </c>
      <c r="EE11" s="70">
        <v>520</v>
      </c>
      <c r="EF11" s="48">
        <v>475</v>
      </c>
      <c r="EG11" s="48">
        <v>4</v>
      </c>
      <c r="EH11" s="48">
        <v>1975</v>
      </c>
      <c r="EI11" s="48">
        <v>24</v>
      </c>
      <c r="EJ11" s="48">
        <v>227</v>
      </c>
      <c r="EK11" s="48">
        <v>2</v>
      </c>
      <c r="EL11" s="70">
        <v>4345</v>
      </c>
      <c r="EM11" s="48">
        <v>4123</v>
      </c>
      <c r="EN11" s="48">
        <v>2071</v>
      </c>
      <c r="EO11" s="48">
        <v>13003</v>
      </c>
      <c r="EP11" s="48">
        <v>6697</v>
      </c>
      <c r="EQ11" s="48">
        <v>1651</v>
      </c>
      <c r="ER11" s="71">
        <v>1048</v>
      </c>
      <c r="ES11" s="8"/>
      <c r="ET11" s="8"/>
      <c r="EU11" s="8"/>
    </row>
    <row r="12" spans="1:151" s="11" customFormat="1" ht="13.5" customHeight="1" x14ac:dyDescent="0.25">
      <c r="A12" s="22">
        <v>1971</v>
      </c>
      <c r="B12" s="299">
        <f t="shared" si="1"/>
        <v>39175</v>
      </c>
      <c r="C12" s="300">
        <f t="shared" si="0"/>
        <v>38089</v>
      </c>
      <c r="D12" s="300">
        <f t="shared" si="0"/>
        <v>10656</v>
      </c>
      <c r="E12" s="300">
        <f t="shared" si="0"/>
        <v>155369</v>
      </c>
      <c r="F12" s="300">
        <f t="shared" si="0"/>
        <v>36074</v>
      </c>
      <c r="G12" s="300">
        <f t="shared" si="0"/>
        <v>27168</v>
      </c>
      <c r="H12" s="314">
        <f t="shared" si="0"/>
        <v>6634</v>
      </c>
      <c r="I12" s="21" t="s">
        <v>92</v>
      </c>
      <c r="J12" s="7" t="s">
        <v>92</v>
      </c>
      <c r="K12" s="7" t="s">
        <v>92</v>
      </c>
      <c r="L12" s="7" t="s">
        <v>92</v>
      </c>
      <c r="M12" s="7" t="s">
        <v>92</v>
      </c>
      <c r="N12" s="7" t="s">
        <v>92</v>
      </c>
      <c r="O12" s="7" t="s">
        <v>92</v>
      </c>
      <c r="P12" s="20" t="s">
        <v>92</v>
      </c>
      <c r="Q12" s="7" t="s">
        <v>92</v>
      </c>
      <c r="R12" s="7" t="s">
        <v>92</v>
      </c>
      <c r="S12" s="7" t="s">
        <v>92</v>
      </c>
      <c r="T12" s="7" t="s">
        <v>92</v>
      </c>
      <c r="U12" s="7" t="s">
        <v>92</v>
      </c>
      <c r="V12" s="7" t="s">
        <v>92</v>
      </c>
      <c r="W12" s="20" t="s">
        <v>92</v>
      </c>
      <c r="X12" s="7" t="s">
        <v>92</v>
      </c>
      <c r="Y12" s="7" t="s">
        <v>92</v>
      </c>
      <c r="Z12" s="7" t="s">
        <v>92</v>
      </c>
      <c r="AA12" s="7" t="s">
        <v>92</v>
      </c>
      <c r="AB12" s="7" t="s">
        <v>92</v>
      </c>
      <c r="AC12" s="26" t="s">
        <v>92</v>
      </c>
      <c r="AD12" s="20" t="s">
        <v>92</v>
      </c>
      <c r="AE12" s="7" t="s">
        <v>92</v>
      </c>
      <c r="AF12" s="7" t="s">
        <v>92</v>
      </c>
      <c r="AG12" s="7" t="s">
        <v>92</v>
      </c>
      <c r="AH12" s="7" t="s">
        <v>92</v>
      </c>
      <c r="AI12" s="7" t="s">
        <v>92</v>
      </c>
      <c r="AJ12" s="7" t="s">
        <v>92</v>
      </c>
      <c r="AK12" s="20" t="s">
        <v>92</v>
      </c>
      <c r="AL12" s="7" t="s">
        <v>92</v>
      </c>
      <c r="AM12" s="7" t="s">
        <v>92</v>
      </c>
      <c r="AN12" s="7" t="s">
        <v>92</v>
      </c>
      <c r="AO12" s="7" t="s">
        <v>92</v>
      </c>
      <c r="AP12" s="7" t="s">
        <v>92</v>
      </c>
      <c r="AQ12" s="7" t="s">
        <v>92</v>
      </c>
      <c r="AR12" s="20" t="s">
        <v>92</v>
      </c>
      <c r="AS12" s="7" t="s">
        <v>92</v>
      </c>
      <c r="AT12" s="7" t="s">
        <v>92</v>
      </c>
      <c r="AU12" s="7" t="s">
        <v>92</v>
      </c>
      <c r="AV12" s="7" t="s">
        <v>92</v>
      </c>
      <c r="AW12" s="7" t="s">
        <v>92</v>
      </c>
      <c r="AX12" s="7" t="s">
        <v>92</v>
      </c>
      <c r="AY12" s="20" t="s">
        <v>92</v>
      </c>
      <c r="AZ12" s="7" t="s">
        <v>92</v>
      </c>
      <c r="BA12" s="7" t="s">
        <v>92</v>
      </c>
      <c r="BB12" s="7" t="s">
        <v>92</v>
      </c>
      <c r="BC12" s="7" t="s">
        <v>92</v>
      </c>
      <c r="BD12" s="7" t="s">
        <v>92</v>
      </c>
      <c r="BE12" s="7" t="s">
        <v>92</v>
      </c>
      <c r="BF12" s="619"/>
      <c r="BG12" s="619"/>
      <c r="BH12" s="619"/>
      <c r="BI12" s="619"/>
      <c r="BJ12" s="619"/>
      <c r="BK12" s="619"/>
      <c r="BL12" s="619"/>
      <c r="BM12" s="42">
        <v>0</v>
      </c>
      <c r="BN12" s="41">
        <v>0</v>
      </c>
      <c r="BO12" s="41">
        <v>0</v>
      </c>
      <c r="BP12" s="41">
        <v>0</v>
      </c>
      <c r="BQ12" s="41">
        <v>0</v>
      </c>
      <c r="BR12" s="41">
        <v>0</v>
      </c>
      <c r="BS12" s="41">
        <v>0</v>
      </c>
      <c r="BT12" s="70">
        <v>2895</v>
      </c>
      <c r="BU12" s="48">
        <v>2842</v>
      </c>
      <c r="BV12" s="48">
        <v>1312</v>
      </c>
      <c r="BW12" s="48">
        <v>11520</v>
      </c>
      <c r="BX12" s="48">
        <v>4816</v>
      </c>
      <c r="BY12" s="48">
        <v>2291</v>
      </c>
      <c r="BZ12" s="48">
        <v>1090</v>
      </c>
      <c r="CA12" s="70">
        <v>2205</v>
      </c>
      <c r="CB12" s="48">
        <v>2213</v>
      </c>
      <c r="CC12" s="48">
        <v>1752</v>
      </c>
      <c r="CD12" s="48">
        <v>7137</v>
      </c>
      <c r="CE12" s="48">
        <v>5332</v>
      </c>
      <c r="CF12" s="48">
        <v>1113</v>
      </c>
      <c r="CG12" s="48">
        <v>848</v>
      </c>
      <c r="CH12" s="70">
        <v>1610</v>
      </c>
      <c r="CI12" s="48">
        <v>1375</v>
      </c>
      <c r="CJ12" s="48">
        <v>395</v>
      </c>
      <c r="CK12" s="48">
        <v>5848</v>
      </c>
      <c r="CL12" s="48">
        <v>1312</v>
      </c>
      <c r="CM12" s="48">
        <v>1067</v>
      </c>
      <c r="CN12" s="48">
        <v>304</v>
      </c>
      <c r="CO12" s="70">
        <v>7285</v>
      </c>
      <c r="CP12" s="48">
        <v>7180</v>
      </c>
      <c r="CQ12" s="48">
        <v>899</v>
      </c>
      <c r="CR12" s="48">
        <v>35846</v>
      </c>
      <c r="CS12" s="48">
        <v>3472</v>
      </c>
      <c r="CT12" s="48">
        <v>8111</v>
      </c>
      <c r="CU12" s="48">
        <v>704</v>
      </c>
      <c r="CV12" s="70">
        <v>585</v>
      </c>
      <c r="CW12" s="48">
        <v>586</v>
      </c>
      <c r="CX12" s="48">
        <v>228</v>
      </c>
      <c r="CY12" s="48">
        <v>1649</v>
      </c>
      <c r="CZ12" s="48">
        <v>689</v>
      </c>
      <c r="DA12" s="48">
        <v>281</v>
      </c>
      <c r="DB12" s="48">
        <v>123</v>
      </c>
      <c r="DC12" s="70">
        <v>4065</v>
      </c>
      <c r="DD12" s="48">
        <v>3907</v>
      </c>
      <c r="DE12" s="48">
        <v>1975</v>
      </c>
      <c r="DF12" s="48">
        <v>14091</v>
      </c>
      <c r="DG12" s="48">
        <v>6466</v>
      </c>
      <c r="DH12" s="48">
        <v>2174</v>
      </c>
      <c r="DI12" s="48">
        <v>1156</v>
      </c>
      <c r="DJ12" s="70">
        <v>9280</v>
      </c>
      <c r="DK12" s="48">
        <v>9067</v>
      </c>
      <c r="DL12" s="48">
        <v>140</v>
      </c>
      <c r="DM12" s="48">
        <v>36594</v>
      </c>
      <c r="DN12" s="48">
        <v>266</v>
      </c>
      <c r="DO12" s="48">
        <v>5373</v>
      </c>
      <c r="DP12" s="48">
        <v>50</v>
      </c>
      <c r="DQ12" s="70">
        <v>3170</v>
      </c>
      <c r="DR12" s="48">
        <v>3147</v>
      </c>
      <c r="DS12" s="48">
        <v>1287</v>
      </c>
      <c r="DT12" s="48">
        <v>13976</v>
      </c>
      <c r="DU12" s="48">
        <v>4876</v>
      </c>
      <c r="DV12" s="48">
        <v>2088</v>
      </c>
      <c r="DW12" s="48">
        <v>774</v>
      </c>
      <c r="DX12" s="70">
        <v>2550</v>
      </c>
      <c r="DY12" s="48">
        <v>2420</v>
      </c>
      <c r="DZ12" s="48">
        <v>273</v>
      </c>
      <c r="EA12" s="48">
        <v>10689</v>
      </c>
      <c r="EB12" s="48">
        <v>941</v>
      </c>
      <c r="EC12" s="48">
        <v>2113</v>
      </c>
      <c r="ED12" s="48">
        <v>184</v>
      </c>
      <c r="EE12" s="70">
        <v>520</v>
      </c>
      <c r="EF12" s="48">
        <v>500</v>
      </c>
      <c r="EG12" s="48">
        <v>2</v>
      </c>
      <c r="EH12" s="48">
        <v>2146</v>
      </c>
      <c r="EI12" s="48">
        <v>14</v>
      </c>
      <c r="EJ12" s="48">
        <v>249</v>
      </c>
      <c r="EK12" s="48">
        <v>10</v>
      </c>
      <c r="EL12" s="70">
        <v>5010</v>
      </c>
      <c r="EM12" s="48">
        <v>4852</v>
      </c>
      <c r="EN12" s="48">
        <v>2393</v>
      </c>
      <c r="EO12" s="48">
        <v>15873</v>
      </c>
      <c r="EP12" s="48">
        <v>7890</v>
      </c>
      <c r="EQ12" s="48">
        <v>2308</v>
      </c>
      <c r="ER12" s="71">
        <v>1391</v>
      </c>
      <c r="ES12" s="8"/>
      <c r="ET12" s="8"/>
      <c r="EU12" s="8"/>
    </row>
    <row r="13" spans="1:151" s="11" customFormat="1" ht="13.5" customHeight="1" x14ac:dyDescent="0.25">
      <c r="A13" s="22">
        <v>1972</v>
      </c>
      <c r="B13" s="299">
        <f t="shared" si="1"/>
        <v>41770</v>
      </c>
      <c r="C13" s="300">
        <f t="shared" si="0"/>
        <v>41701</v>
      </c>
      <c r="D13" s="300">
        <f t="shared" si="0"/>
        <v>12366</v>
      </c>
      <c r="E13" s="300">
        <f t="shared" si="0"/>
        <v>163932</v>
      </c>
      <c r="F13" s="300">
        <f t="shared" si="0"/>
        <v>40267</v>
      </c>
      <c r="G13" s="300">
        <f t="shared" si="0"/>
        <v>29544</v>
      </c>
      <c r="H13" s="314">
        <f t="shared" si="0"/>
        <v>7479</v>
      </c>
      <c r="I13" s="21" t="s">
        <v>92</v>
      </c>
      <c r="J13" s="7" t="s">
        <v>92</v>
      </c>
      <c r="K13" s="7" t="s">
        <v>92</v>
      </c>
      <c r="L13" s="7" t="s">
        <v>92</v>
      </c>
      <c r="M13" s="7" t="s">
        <v>92</v>
      </c>
      <c r="N13" s="7" t="s">
        <v>92</v>
      </c>
      <c r="O13" s="7" t="s">
        <v>92</v>
      </c>
      <c r="P13" s="20" t="s">
        <v>92</v>
      </c>
      <c r="Q13" s="7" t="s">
        <v>92</v>
      </c>
      <c r="R13" s="7" t="s">
        <v>92</v>
      </c>
      <c r="S13" s="7" t="s">
        <v>92</v>
      </c>
      <c r="T13" s="7" t="s">
        <v>92</v>
      </c>
      <c r="U13" s="7" t="s">
        <v>92</v>
      </c>
      <c r="V13" s="7" t="s">
        <v>92</v>
      </c>
      <c r="W13" s="20" t="s">
        <v>92</v>
      </c>
      <c r="X13" s="7" t="s">
        <v>92</v>
      </c>
      <c r="Y13" s="7" t="s">
        <v>92</v>
      </c>
      <c r="Z13" s="7" t="s">
        <v>92</v>
      </c>
      <c r="AA13" s="7" t="s">
        <v>92</v>
      </c>
      <c r="AB13" s="7" t="s">
        <v>92</v>
      </c>
      <c r="AC13" s="26" t="s">
        <v>92</v>
      </c>
      <c r="AD13" s="20" t="s">
        <v>92</v>
      </c>
      <c r="AE13" s="7" t="s">
        <v>92</v>
      </c>
      <c r="AF13" s="7" t="s">
        <v>92</v>
      </c>
      <c r="AG13" s="7" t="s">
        <v>92</v>
      </c>
      <c r="AH13" s="7" t="s">
        <v>92</v>
      </c>
      <c r="AI13" s="7" t="s">
        <v>92</v>
      </c>
      <c r="AJ13" s="7" t="s">
        <v>92</v>
      </c>
      <c r="AK13" s="20" t="s">
        <v>92</v>
      </c>
      <c r="AL13" s="7" t="s">
        <v>92</v>
      </c>
      <c r="AM13" s="7" t="s">
        <v>92</v>
      </c>
      <c r="AN13" s="7" t="s">
        <v>92</v>
      </c>
      <c r="AO13" s="7" t="s">
        <v>92</v>
      </c>
      <c r="AP13" s="7" t="s">
        <v>92</v>
      </c>
      <c r="AQ13" s="7" t="s">
        <v>92</v>
      </c>
      <c r="AR13" s="20" t="s">
        <v>92</v>
      </c>
      <c r="AS13" s="7" t="s">
        <v>92</v>
      </c>
      <c r="AT13" s="7" t="s">
        <v>92</v>
      </c>
      <c r="AU13" s="7" t="s">
        <v>92</v>
      </c>
      <c r="AV13" s="7" t="s">
        <v>92</v>
      </c>
      <c r="AW13" s="7" t="s">
        <v>92</v>
      </c>
      <c r="AX13" s="7" t="s">
        <v>92</v>
      </c>
      <c r="AY13" s="20" t="s">
        <v>92</v>
      </c>
      <c r="AZ13" s="7" t="s">
        <v>92</v>
      </c>
      <c r="BA13" s="7" t="s">
        <v>92</v>
      </c>
      <c r="BB13" s="7" t="s">
        <v>92</v>
      </c>
      <c r="BC13" s="7" t="s">
        <v>92</v>
      </c>
      <c r="BD13" s="7" t="s">
        <v>92</v>
      </c>
      <c r="BE13" s="7" t="s">
        <v>92</v>
      </c>
      <c r="BF13" s="619"/>
      <c r="BG13" s="619"/>
      <c r="BH13" s="619"/>
      <c r="BI13" s="619"/>
      <c r="BJ13" s="619"/>
      <c r="BK13" s="619"/>
      <c r="BL13" s="619"/>
      <c r="BM13" s="42">
        <v>0</v>
      </c>
      <c r="BN13" s="41">
        <v>0</v>
      </c>
      <c r="BO13" s="41">
        <v>0</v>
      </c>
      <c r="BP13" s="41">
        <v>0</v>
      </c>
      <c r="BQ13" s="41">
        <v>0</v>
      </c>
      <c r="BR13" s="41">
        <v>0</v>
      </c>
      <c r="BS13" s="41">
        <v>0</v>
      </c>
      <c r="BT13" s="70">
        <v>3280</v>
      </c>
      <c r="BU13" s="48">
        <v>3304</v>
      </c>
      <c r="BV13" s="48">
        <v>1460</v>
      </c>
      <c r="BW13" s="48">
        <v>12128</v>
      </c>
      <c r="BX13" s="48">
        <v>5064</v>
      </c>
      <c r="BY13" s="48">
        <v>2412</v>
      </c>
      <c r="BZ13" s="48">
        <v>1134</v>
      </c>
      <c r="CA13" s="70">
        <v>2385</v>
      </c>
      <c r="CB13" s="48">
        <v>2380</v>
      </c>
      <c r="CC13" s="48">
        <v>1865</v>
      </c>
      <c r="CD13" s="48">
        <v>7918</v>
      </c>
      <c r="CE13" s="48">
        <v>6005</v>
      </c>
      <c r="CF13" s="48">
        <v>1285</v>
      </c>
      <c r="CG13" s="48">
        <v>949</v>
      </c>
      <c r="CH13" s="70">
        <v>1865</v>
      </c>
      <c r="CI13" s="48">
        <v>1735</v>
      </c>
      <c r="CJ13" s="48">
        <v>579</v>
      </c>
      <c r="CK13" s="48">
        <v>6781</v>
      </c>
      <c r="CL13" s="48">
        <v>1829</v>
      </c>
      <c r="CM13" s="48">
        <v>1214</v>
      </c>
      <c r="CN13" s="48">
        <v>378</v>
      </c>
      <c r="CO13" s="70">
        <v>7875</v>
      </c>
      <c r="CP13" s="48">
        <v>7947</v>
      </c>
      <c r="CQ13" s="48">
        <v>1051</v>
      </c>
      <c r="CR13" s="48">
        <v>35462</v>
      </c>
      <c r="CS13" s="48">
        <v>3659</v>
      </c>
      <c r="CT13" s="48">
        <v>8304</v>
      </c>
      <c r="CU13" s="48">
        <v>800</v>
      </c>
      <c r="CV13" s="70">
        <v>715</v>
      </c>
      <c r="CW13" s="48">
        <v>715</v>
      </c>
      <c r="CX13" s="48">
        <v>241</v>
      </c>
      <c r="CY13" s="48">
        <v>2064</v>
      </c>
      <c r="CZ13" s="48">
        <v>790</v>
      </c>
      <c r="DA13" s="48">
        <v>253</v>
      </c>
      <c r="DB13" s="48">
        <v>105</v>
      </c>
      <c r="DC13" s="70">
        <v>4510</v>
      </c>
      <c r="DD13" s="48">
        <v>4470</v>
      </c>
      <c r="DE13" s="48">
        <v>2160</v>
      </c>
      <c r="DF13" s="48">
        <v>15801</v>
      </c>
      <c r="DG13" s="48">
        <v>7183</v>
      </c>
      <c r="DH13" s="48">
        <v>2770</v>
      </c>
      <c r="DI13" s="48">
        <v>1350</v>
      </c>
      <c r="DJ13" s="70">
        <v>8840</v>
      </c>
      <c r="DK13" s="48">
        <v>8820</v>
      </c>
      <c r="DL13" s="48">
        <v>166</v>
      </c>
      <c r="DM13" s="48">
        <v>37798</v>
      </c>
      <c r="DN13" s="48">
        <v>351</v>
      </c>
      <c r="DO13" s="48">
        <v>5894</v>
      </c>
      <c r="DP13" s="48">
        <v>23</v>
      </c>
      <c r="DQ13" s="70">
        <v>3080</v>
      </c>
      <c r="DR13" s="48">
        <v>3108</v>
      </c>
      <c r="DS13" s="48">
        <v>1397</v>
      </c>
      <c r="DT13" s="48">
        <v>14135</v>
      </c>
      <c r="DU13" s="48">
        <v>5292</v>
      </c>
      <c r="DV13" s="48">
        <v>2146</v>
      </c>
      <c r="DW13" s="48">
        <v>1025</v>
      </c>
      <c r="DX13" s="70">
        <v>2870</v>
      </c>
      <c r="DY13" s="48">
        <v>2867</v>
      </c>
      <c r="DZ13" s="48">
        <v>387</v>
      </c>
      <c r="EA13" s="48">
        <v>11545</v>
      </c>
      <c r="EB13" s="48">
        <v>1073</v>
      </c>
      <c r="EC13" s="48">
        <v>2322</v>
      </c>
      <c r="ED13" s="48">
        <v>189</v>
      </c>
      <c r="EE13" s="70">
        <v>520</v>
      </c>
      <c r="EF13" s="48">
        <v>516</v>
      </c>
      <c r="EG13" s="48">
        <v>9</v>
      </c>
      <c r="EH13" s="48">
        <v>2213</v>
      </c>
      <c r="EI13" s="48">
        <v>22</v>
      </c>
      <c r="EJ13" s="48">
        <v>383</v>
      </c>
      <c r="EK13" s="48">
        <v>2</v>
      </c>
      <c r="EL13" s="70">
        <v>5830</v>
      </c>
      <c r="EM13" s="48">
        <v>5839</v>
      </c>
      <c r="EN13" s="48">
        <v>3051</v>
      </c>
      <c r="EO13" s="48">
        <v>18087</v>
      </c>
      <c r="EP13" s="48">
        <v>8999</v>
      </c>
      <c r="EQ13" s="48">
        <v>2561</v>
      </c>
      <c r="ER13" s="71">
        <v>1524</v>
      </c>
      <c r="ES13" s="8"/>
      <c r="ET13" s="8"/>
      <c r="EU13" s="8"/>
    </row>
    <row r="14" spans="1:151" s="11" customFormat="1" ht="13.5" customHeight="1" x14ac:dyDescent="0.25">
      <c r="A14" s="22">
        <v>1973</v>
      </c>
      <c r="B14" s="299">
        <f t="shared" si="1"/>
        <v>44870</v>
      </c>
      <c r="C14" s="300">
        <f t="shared" si="0"/>
        <v>44665</v>
      </c>
      <c r="D14" s="300">
        <f t="shared" si="0"/>
        <v>13204</v>
      </c>
      <c r="E14" s="300">
        <f t="shared" si="0"/>
        <v>178050</v>
      </c>
      <c r="F14" s="300">
        <f t="shared" si="0"/>
        <v>45012</v>
      </c>
      <c r="G14" s="300">
        <f t="shared" si="0"/>
        <v>28775</v>
      </c>
      <c r="H14" s="314">
        <f t="shared" si="0"/>
        <v>7581</v>
      </c>
      <c r="I14" s="21" t="s">
        <v>92</v>
      </c>
      <c r="J14" s="7" t="s">
        <v>92</v>
      </c>
      <c r="K14" s="7" t="s">
        <v>92</v>
      </c>
      <c r="L14" s="7" t="s">
        <v>92</v>
      </c>
      <c r="M14" s="7" t="s">
        <v>92</v>
      </c>
      <c r="N14" s="7" t="s">
        <v>92</v>
      </c>
      <c r="O14" s="7" t="s">
        <v>92</v>
      </c>
      <c r="P14" s="20" t="s">
        <v>92</v>
      </c>
      <c r="Q14" s="7" t="s">
        <v>92</v>
      </c>
      <c r="R14" s="7" t="s">
        <v>92</v>
      </c>
      <c r="S14" s="7" t="s">
        <v>92</v>
      </c>
      <c r="T14" s="7" t="s">
        <v>92</v>
      </c>
      <c r="U14" s="7" t="s">
        <v>92</v>
      </c>
      <c r="V14" s="7" t="s">
        <v>92</v>
      </c>
      <c r="W14" s="20" t="s">
        <v>92</v>
      </c>
      <c r="X14" s="7" t="s">
        <v>92</v>
      </c>
      <c r="Y14" s="7" t="s">
        <v>92</v>
      </c>
      <c r="Z14" s="7" t="s">
        <v>92</v>
      </c>
      <c r="AA14" s="7" t="s">
        <v>92</v>
      </c>
      <c r="AB14" s="7" t="s">
        <v>92</v>
      </c>
      <c r="AC14" s="26" t="s">
        <v>92</v>
      </c>
      <c r="AD14" s="20" t="s">
        <v>92</v>
      </c>
      <c r="AE14" s="7" t="s">
        <v>92</v>
      </c>
      <c r="AF14" s="7" t="s">
        <v>92</v>
      </c>
      <c r="AG14" s="7" t="s">
        <v>92</v>
      </c>
      <c r="AH14" s="7" t="s">
        <v>92</v>
      </c>
      <c r="AI14" s="7" t="s">
        <v>92</v>
      </c>
      <c r="AJ14" s="7" t="s">
        <v>92</v>
      </c>
      <c r="AK14" s="20" t="s">
        <v>92</v>
      </c>
      <c r="AL14" s="7" t="s">
        <v>92</v>
      </c>
      <c r="AM14" s="7" t="s">
        <v>92</v>
      </c>
      <c r="AN14" s="7" t="s">
        <v>92</v>
      </c>
      <c r="AO14" s="7" t="s">
        <v>92</v>
      </c>
      <c r="AP14" s="7" t="s">
        <v>92</v>
      </c>
      <c r="AQ14" s="7" t="s">
        <v>92</v>
      </c>
      <c r="AR14" s="20" t="s">
        <v>92</v>
      </c>
      <c r="AS14" s="7" t="s">
        <v>92</v>
      </c>
      <c r="AT14" s="7" t="s">
        <v>92</v>
      </c>
      <c r="AU14" s="7" t="s">
        <v>92</v>
      </c>
      <c r="AV14" s="7" t="s">
        <v>92</v>
      </c>
      <c r="AW14" s="7" t="s">
        <v>92</v>
      </c>
      <c r="AX14" s="7" t="s">
        <v>92</v>
      </c>
      <c r="AY14" s="20" t="s">
        <v>92</v>
      </c>
      <c r="AZ14" s="7" t="s">
        <v>92</v>
      </c>
      <c r="BA14" s="7" t="s">
        <v>92</v>
      </c>
      <c r="BB14" s="7" t="s">
        <v>92</v>
      </c>
      <c r="BC14" s="7" t="s">
        <v>92</v>
      </c>
      <c r="BD14" s="7" t="s">
        <v>92</v>
      </c>
      <c r="BE14" s="7" t="s">
        <v>92</v>
      </c>
      <c r="BF14" s="619"/>
      <c r="BG14" s="619"/>
      <c r="BH14" s="619"/>
      <c r="BI14" s="619"/>
      <c r="BJ14" s="619"/>
      <c r="BK14" s="619"/>
      <c r="BL14" s="619"/>
      <c r="BM14" s="30">
        <v>1215</v>
      </c>
      <c r="BN14" s="48">
        <v>1158</v>
      </c>
      <c r="BO14" s="48">
        <v>891</v>
      </c>
      <c r="BP14" s="48">
        <v>1167</v>
      </c>
      <c r="BQ14" s="48">
        <v>899</v>
      </c>
      <c r="BR14" s="41">
        <v>0</v>
      </c>
      <c r="BS14" s="41">
        <v>0</v>
      </c>
      <c r="BT14" s="70">
        <v>3040</v>
      </c>
      <c r="BU14" s="48">
        <v>3044</v>
      </c>
      <c r="BV14" s="48">
        <v>1146</v>
      </c>
      <c r="BW14" s="48">
        <v>12674</v>
      </c>
      <c r="BX14" s="48">
        <v>5228</v>
      </c>
      <c r="BY14" s="48">
        <v>2268</v>
      </c>
      <c r="BZ14" s="48">
        <v>1064</v>
      </c>
      <c r="CA14" s="70">
        <v>2605</v>
      </c>
      <c r="CB14" s="48">
        <v>2582</v>
      </c>
      <c r="CC14" s="48">
        <v>1972</v>
      </c>
      <c r="CD14" s="48">
        <v>8788</v>
      </c>
      <c r="CE14" s="48">
        <v>6640</v>
      </c>
      <c r="CF14" s="48">
        <v>1327</v>
      </c>
      <c r="CG14" s="48">
        <v>1020</v>
      </c>
      <c r="CH14" s="70">
        <v>1670</v>
      </c>
      <c r="CI14" s="48">
        <v>1589</v>
      </c>
      <c r="CJ14" s="48">
        <v>343</v>
      </c>
      <c r="CK14" s="48">
        <v>6380</v>
      </c>
      <c r="CL14" s="48">
        <v>1405</v>
      </c>
      <c r="CM14" s="48">
        <v>907</v>
      </c>
      <c r="CN14" s="48">
        <v>280</v>
      </c>
      <c r="CO14" s="70">
        <v>7960</v>
      </c>
      <c r="CP14" s="48">
        <v>7968</v>
      </c>
      <c r="CQ14" s="48">
        <v>786</v>
      </c>
      <c r="CR14" s="48">
        <v>36800</v>
      </c>
      <c r="CS14" s="48">
        <v>3659</v>
      </c>
      <c r="CT14" s="48">
        <v>7333</v>
      </c>
      <c r="CU14" s="48">
        <v>772</v>
      </c>
      <c r="CV14" s="70">
        <v>645</v>
      </c>
      <c r="CW14" s="48">
        <v>646</v>
      </c>
      <c r="CX14" s="48">
        <v>235</v>
      </c>
      <c r="CY14" s="48">
        <v>2254</v>
      </c>
      <c r="CZ14" s="48">
        <v>844</v>
      </c>
      <c r="DA14" s="48">
        <v>299</v>
      </c>
      <c r="DB14" s="48">
        <v>101</v>
      </c>
      <c r="DC14" s="70">
        <v>3990</v>
      </c>
      <c r="DD14" s="48">
        <v>3993</v>
      </c>
      <c r="DE14" s="48">
        <v>1965</v>
      </c>
      <c r="DF14" s="48">
        <v>15981</v>
      </c>
      <c r="DG14" s="48">
        <v>7518</v>
      </c>
      <c r="DH14" s="48">
        <v>2628</v>
      </c>
      <c r="DI14" s="48">
        <v>1450</v>
      </c>
      <c r="DJ14" s="70">
        <v>9190</v>
      </c>
      <c r="DK14" s="48">
        <v>9168</v>
      </c>
      <c r="DL14" s="48">
        <v>135</v>
      </c>
      <c r="DM14" s="48">
        <v>41175</v>
      </c>
      <c r="DN14" s="48">
        <v>415</v>
      </c>
      <c r="DO14" s="48">
        <v>6081</v>
      </c>
      <c r="DP14" s="48">
        <v>45</v>
      </c>
      <c r="DQ14" s="70">
        <v>3260</v>
      </c>
      <c r="DR14" s="48">
        <v>3289</v>
      </c>
      <c r="DS14" s="48">
        <v>1420</v>
      </c>
      <c r="DT14" s="48">
        <v>15138</v>
      </c>
      <c r="DU14" s="48">
        <v>5633</v>
      </c>
      <c r="DV14" s="48">
        <v>2172</v>
      </c>
      <c r="DW14" s="48">
        <v>1033</v>
      </c>
      <c r="DX14" s="70">
        <v>3050</v>
      </c>
      <c r="DY14" s="48">
        <v>3047</v>
      </c>
      <c r="DZ14" s="48">
        <v>346</v>
      </c>
      <c r="EA14" s="48">
        <v>12070</v>
      </c>
      <c r="EB14" s="48">
        <v>1139</v>
      </c>
      <c r="EC14" s="48">
        <v>2286</v>
      </c>
      <c r="ED14" s="48">
        <v>186</v>
      </c>
      <c r="EE14" s="70">
        <v>535</v>
      </c>
      <c r="EF14" s="48">
        <v>535</v>
      </c>
      <c r="EG14" s="48">
        <v>12</v>
      </c>
      <c r="EH14" s="48">
        <v>2267</v>
      </c>
      <c r="EI14" s="48">
        <v>26</v>
      </c>
      <c r="EJ14" s="48">
        <v>422</v>
      </c>
      <c r="EK14" s="48">
        <v>7</v>
      </c>
      <c r="EL14" s="70">
        <v>7710</v>
      </c>
      <c r="EM14" s="48">
        <v>7646</v>
      </c>
      <c r="EN14" s="48">
        <v>3953</v>
      </c>
      <c r="EO14" s="48">
        <v>23356</v>
      </c>
      <c r="EP14" s="48">
        <v>11606</v>
      </c>
      <c r="EQ14" s="48">
        <v>3052</v>
      </c>
      <c r="ER14" s="71">
        <v>1623</v>
      </c>
      <c r="ES14" s="8"/>
      <c r="ET14" s="8"/>
      <c r="EU14" s="8"/>
    </row>
    <row r="15" spans="1:151" s="11" customFormat="1" ht="13.5" customHeight="1" x14ac:dyDescent="0.25">
      <c r="A15" s="22">
        <v>1974</v>
      </c>
      <c r="B15" s="299">
        <f t="shared" si="1"/>
        <v>49590</v>
      </c>
      <c r="C15" s="300">
        <f t="shared" si="0"/>
        <v>49246</v>
      </c>
      <c r="D15" s="300">
        <f t="shared" si="0"/>
        <v>14256</v>
      </c>
      <c r="E15" s="300">
        <f t="shared" si="0"/>
        <v>192308</v>
      </c>
      <c r="F15" s="300">
        <f t="shared" si="0"/>
        <v>50151</v>
      </c>
      <c r="G15" s="300">
        <f t="shared" si="0"/>
        <v>30153</v>
      </c>
      <c r="H15" s="314">
        <f t="shared" si="0"/>
        <v>8398</v>
      </c>
      <c r="I15" s="21" t="s">
        <v>92</v>
      </c>
      <c r="J15" s="7" t="s">
        <v>92</v>
      </c>
      <c r="K15" s="7" t="s">
        <v>92</v>
      </c>
      <c r="L15" s="7" t="s">
        <v>92</v>
      </c>
      <c r="M15" s="7" t="s">
        <v>92</v>
      </c>
      <c r="N15" s="7" t="s">
        <v>92</v>
      </c>
      <c r="O15" s="7" t="s">
        <v>92</v>
      </c>
      <c r="P15" s="20" t="s">
        <v>92</v>
      </c>
      <c r="Q15" s="7" t="s">
        <v>92</v>
      </c>
      <c r="R15" s="7" t="s">
        <v>92</v>
      </c>
      <c r="S15" s="7" t="s">
        <v>92</v>
      </c>
      <c r="T15" s="7" t="s">
        <v>92</v>
      </c>
      <c r="U15" s="7" t="s">
        <v>92</v>
      </c>
      <c r="V15" s="7" t="s">
        <v>92</v>
      </c>
      <c r="W15" s="20" t="s">
        <v>92</v>
      </c>
      <c r="X15" s="7" t="s">
        <v>92</v>
      </c>
      <c r="Y15" s="7" t="s">
        <v>92</v>
      </c>
      <c r="Z15" s="7" t="s">
        <v>92</v>
      </c>
      <c r="AA15" s="7" t="s">
        <v>92</v>
      </c>
      <c r="AB15" s="7" t="s">
        <v>92</v>
      </c>
      <c r="AC15" s="26" t="s">
        <v>92</v>
      </c>
      <c r="AD15" s="20" t="s">
        <v>92</v>
      </c>
      <c r="AE15" s="7" t="s">
        <v>92</v>
      </c>
      <c r="AF15" s="7" t="s">
        <v>92</v>
      </c>
      <c r="AG15" s="7" t="s">
        <v>92</v>
      </c>
      <c r="AH15" s="7" t="s">
        <v>92</v>
      </c>
      <c r="AI15" s="7" t="s">
        <v>92</v>
      </c>
      <c r="AJ15" s="7" t="s">
        <v>92</v>
      </c>
      <c r="AK15" s="20" t="s">
        <v>92</v>
      </c>
      <c r="AL15" s="7" t="s">
        <v>92</v>
      </c>
      <c r="AM15" s="7" t="s">
        <v>92</v>
      </c>
      <c r="AN15" s="7" t="s">
        <v>92</v>
      </c>
      <c r="AO15" s="7" t="s">
        <v>92</v>
      </c>
      <c r="AP15" s="7" t="s">
        <v>92</v>
      </c>
      <c r="AQ15" s="7" t="s">
        <v>92</v>
      </c>
      <c r="AR15" s="20" t="s">
        <v>92</v>
      </c>
      <c r="AS15" s="7" t="s">
        <v>92</v>
      </c>
      <c r="AT15" s="7" t="s">
        <v>92</v>
      </c>
      <c r="AU15" s="7" t="s">
        <v>92</v>
      </c>
      <c r="AV15" s="7" t="s">
        <v>92</v>
      </c>
      <c r="AW15" s="7" t="s">
        <v>92</v>
      </c>
      <c r="AX15" s="7" t="s">
        <v>92</v>
      </c>
      <c r="AY15" s="20" t="s">
        <v>92</v>
      </c>
      <c r="AZ15" s="7" t="s">
        <v>92</v>
      </c>
      <c r="BA15" s="7" t="s">
        <v>92</v>
      </c>
      <c r="BB15" s="7" t="s">
        <v>92</v>
      </c>
      <c r="BC15" s="7" t="s">
        <v>92</v>
      </c>
      <c r="BD15" s="7" t="s">
        <v>92</v>
      </c>
      <c r="BE15" s="7" t="s">
        <v>92</v>
      </c>
      <c r="BF15" s="619"/>
      <c r="BG15" s="619"/>
      <c r="BH15" s="619"/>
      <c r="BI15" s="619"/>
      <c r="BJ15" s="619"/>
      <c r="BK15" s="619"/>
      <c r="BL15" s="619"/>
      <c r="BM15" s="42">
        <v>0</v>
      </c>
      <c r="BN15" s="48">
        <v>8536</v>
      </c>
      <c r="BO15" s="48">
        <v>1675</v>
      </c>
      <c r="BP15" s="48">
        <v>9975</v>
      </c>
      <c r="BQ15" s="48">
        <v>2300</v>
      </c>
      <c r="BR15" s="41">
        <v>0</v>
      </c>
      <c r="BS15" s="41">
        <v>0</v>
      </c>
      <c r="BT15" s="70">
        <v>3685</v>
      </c>
      <c r="BU15" s="48">
        <v>2928</v>
      </c>
      <c r="BV15" s="48">
        <v>1038</v>
      </c>
      <c r="BW15" s="48">
        <v>12938</v>
      </c>
      <c r="BX15" s="48">
        <v>5200</v>
      </c>
      <c r="BY15" s="48">
        <v>2355</v>
      </c>
      <c r="BZ15" s="48">
        <v>1119</v>
      </c>
      <c r="CA15" s="70">
        <v>2780</v>
      </c>
      <c r="CB15" s="48">
        <v>2568</v>
      </c>
      <c r="CC15" s="48">
        <v>2011</v>
      </c>
      <c r="CD15" s="48">
        <v>9666</v>
      </c>
      <c r="CE15" s="48">
        <v>7391</v>
      </c>
      <c r="CF15" s="48">
        <v>1441</v>
      </c>
      <c r="CG15" s="48">
        <v>1115</v>
      </c>
      <c r="CH15" s="70">
        <v>1915</v>
      </c>
      <c r="CI15" s="48">
        <v>1452</v>
      </c>
      <c r="CJ15" s="48">
        <v>263</v>
      </c>
      <c r="CK15" s="48">
        <v>6766</v>
      </c>
      <c r="CL15" s="48">
        <v>1467</v>
      </c>
      <c r="CM15" s="48">
        <v>1010</v>
      </c>
      <c r="CN15" s="48">
        <v>266</v>
      </c>
      <c r="CO15" s="70">
        <v>8690</v>
      </c>
      <c r="CP15" s="48">
        <v>7133</v>
      </c>
      <c r="CQ15" s="48">
        <v>767</v>
      </c>
      <c r="CR15" s="48">
        <v>35612</v>
      </c>
      <c r="CS15" s="48">
        <v>3584</v>
      </c>
      <c r="CT15" s="48">
        <v>7214</v>
      </c>
      <c r="CU15" s="48">
        <v>829</v>
      </c>
      <c r="CV15" s="70">
        <v>615</v>
      </c>
      <c r="CW15" s="48">
        <v>615</v>
      </c>
      <c r="CX15" s="48">
        <v>255</v>
      </c>
      <c r="CY15" s="48">
        <v>2430</v>
      </c>
      <c r="CZ15" s="48">
        <v>905</v>
      </c>
      <c r="DA15" s="48">
        <v>360</v>
      </c>
      <c r="DB15" s="48">
        <v>152</v>
      </c>
      <c r="DC15" s="70">
        <v>4470</v>
      </c>
      <c r="DD15" s="48">
        <v>3392</v>
      </c>
      <c r="DE15" s="48">
        <v>1790</v>
      </c>
      <c r="DF15" s="48">
        <v>16007</v>
      </c>
      <c r="DG15" s="48">
        <v>7514</v>
      </c>
      <c r="DH15" s="48">
        <v>2839</v>
      </c>
      <c r="DI15" s="48">
        <v>1522</v>
      </c>
      <c r="DJ15" s="70">
        <v>10975</v>
      </c>
      <c r="DK15" s="48">
        <v>7993</v>
      </c>
      <c r="DL15" s="48">
        <v>115</v>
      </c>
      <c r="DM15" s="48">
        <v>41670</v>
      </c>
      <c r="DN15" s="48">
        <v>598</v>
      </c>
      <c r="DO15" s="48">
        <v>6485</v>
      </c>
      <c r="DP15" s="48">
        <v>64</v>
      </c>
      <c r="DQ15" s="70">
        <v>3560</v>
      </c>
      <c r="DR15" s="48">
        <v>3434</v>
      </c>
      <c r="DS15" s="48">
        <v>1471</v>
      </c>
      <c r="DT15" s="48">
        <v>16617</v>
      </c>
      <c r="DU15" s="48">
        <v>5985</v>
      </c>
      <c r="DV15" s="48">
        <v>2614</v>
      </c>
      <c r="DW15" s="48">
        <v>1167</v>
      </c>
      <c r="DX15" s="70">
        <v>3045</v>
      </c>
      <c r="DY15" s="48">
        <v>2386</v>
      </c>
      <c r="DZ15" s="48">
        <v>256</v>
      </c>
      <c r="EA15" s="48">
        <v>10855</v>
      </c>
      <c r="EB15" s="48">
        <v>1063</v>
      </c>
      <c r="EC15" s="48">
        <v>1783</v>
      </c>
      <c r="ED15" s="48">
        <v>226</v>
      </c>
      <c r="EE15" s="70">
        <v>515</v>
      </c>
      <c r="EF15" s="48">
        <v>485</v>
      </c>
      <c r="EG15" s="48">
        <v>14</v>
      </c>
      <c r="EH15" s="48">
        <v>2185</v>
      </c>
      <c r="EI15" s="48">
        <v>37</v>
      </c>
      <c r="EJ15" s="48">
        <v>432</v>
      </c>
      <c r="EK15" s="48">
        <v>1</v>
      </c>
      <c r="EL15" s="70">
        <v>9340</v>
      </c>
      <c r="EM15" s="48">
        <v>8324</v>
      </c>
      <c r="EN15" s="48">
        <v>4601</v>
      </c>
      <c r="EO15" s="48">
        <v>27587</v>
      </c>
      <c r="EP15" s="48">
        <v>14107</v>
      </c>
      <c r="EQ15" s="48">
        <v>3620</v>
      </c>
      <c r="ER15" s="71">
        <v>1937</v>
      </c>
      <c r="ES15" s="8"/>
      <c r="ET15" s="8"/>
      <c r="EU15" s="8"/>
    </row>
    <row r="16" spans="1:151" s="11" customFormat="1" ht="13.5" customHeight="1" x14ac:dyDescent="0.25">
      <c r="A16" s="22">
        <v>1975</v>
      </c>
      <c r="B16" s="299">
        <f t="shared" si="1"/>
        <v>53790</v>
      </c>
      <c r="C16" s="300">
        <f t="shared" si="0"/>
        <v>51920</v>
      </c>
      <c r="D16" s="300">
        <f t="shared" si="0"/>
        <v>15523</v>
      </c>
      <c r="E16" s="300">
        <f t="shared" si="0"/>
        <v>208986</v>
      </c>
      <c r="F16" s="300">
        <f t="shared" si="0"/>
        <v>55439</v>
      </c>
      <c r="G16" s="300">
        <f t="shared" si="0"/>
        <v>33610</v>
      </c>
      <c r="H16" s="314">
        <f t="shared" si="0"/>
        <v>9717</v>
      </c>
      <c r="I16" s="21" t="s">
        <v>92</v>
      </c>
      <c r="J16" s="7" t="s">
        <v>92</v>
      </c>
      <c r="K16" s="7" t="s">
        <v>92</v>
      </c>
      <c r="L16" s="7" t="s">
        <v>92</v>
      </c>
      <c r="M16" s="7" t="s">
        <v>92</v>
      </c>
      <c r="N16" s="7" t="s">
        <v>92</v>
      </c>
      <c r="O16" s="7" t="s">
        <v>92</v>
      </c>
      <c r="P16" s="20" t="s">
        <v>92</v>
      </c>
      <c r="Q16" s="7" t="s">
        <v>92</v>
      </c>
      <c r="R16" s="7" t="s">
        <v>92</v>
      </c>
      <c r="S16" s="7" t="s">
        <v>92</v>
      </c>
      <c r="T16" s="7" t="s">
        <v>92</v>
      </c>
      <c r="U16" s="7" t="s">
        <v>92</v>
      </c>
      <c r="V16" s="7" t="s">
        <v>92</v>
      </c>
      <c r="W16" s="20" t="s">
        <v>92</v>
      </c>
      <c r="X16" s="7" t="s">
        <v>92</v>
      </c>
      <c r="Y16" s="7" t="s">
        <v>92</v>
      </c>
      <c r="Z16" s="7" t="s">
        <v>92</v>
      </c>
      <c r="AA16" s="7" t="s">
        <v>92</v>
      </c>
      <c r="AB16" s="7" t="s">
        <v>92</v>
      </c>
      <c r="AC16" s="26" t="s">
        <v>92</v>
      </c>
      <c r="AD16" s="20" t="s">
        <v>92</v>
      </c>
      <c r="AE16" s="7" t="s">
        <v>92</v>
      </c>
      <c r="AF16" s="7" t="s">
        <v>92</v>
      </c>
      <c r="AG16" s="7" t="s">
        <v>92</v>
      </c>
      <c r="AH16" s="7" t="s">
        <v>92</v>
      </c>
      <c r="AI16" s="7" t="s">
        <v>92</v>
      </c>
      <c r="AJ16" s="7" t="s">
        <v>92</v>
      </c>
      <c r="AK16" s="20" t="s">
        <v>92</v>
      </c>
      <c r="AL16" s="7" t="s">
        <v>92</v>
      </c>
      <c r="AM16" s="7" t="s">
        <v>92</v>
      </c>
      <c r="AN16" s="7" t="s">
        <v>92</v>
      </c>
      <c r="AO16" s="7" t="s">
        <v>92</v>
      </c>
      <c r="AP16" s="7" t="s">
        <v>92</v>
      </c>
      <c r="AQ16" s="7" t="s">
        <v>92</v>
      </c>
      <c r="AR16" s="20" t="s">
        <v>92</v>
      </c>
      <c r="AS16" s="7" t="s">
        <v>92</v>
      </c>
      <c r="AT16" s="7" t="s">
        <v>92</v>
      </c>
      <c r="AU16" s="7" t="s">
        <v>92</v>
      </c>
      <c r="AV16" s="7" t="s">
        <v>92</v>
      </c>
      <c r="AW16" s="7" t="s">
        <v>92</v>
      </c>
      <c r="AX16" s="7" t="s">
        <v>92</v>
      </c>
      <c r="AY16" s="20" t="s">
        <v>92</v>
      </c>
      <c r="AZ16" s="7" t="s">
        <v>92</v>
      </c>
      <c r="BA16" s="7" t="s">
        <v>92</v>
      </c>
      <c r="BB16" s="7" t="s">
        <v>92</v>
      </c>
      <c r="BC16" s="7" t="s">
        <v>92</v>
      </c>
      <c r="BD16" s="7" t="s">
        <v>92</v>
      </c>
      <c r="BE16" s="7" t="s">
        <v>92</v>
      </c>
      <c r="BF16" s="619"/>
      <c r="BG16" s="619"/>
      <c r="BH16" s="619"/>
      <c r="BI16" s="619"/>
      <c r="BJ16" s="619"/>
      <c r="BK16" s="619"/>
      <c r="BL16" s="619"/>
      <c r="BM16" s="42">
        <v>0</v>
      </c>
      <c r="BN16" s="48">
        <v>11762</v>
      </c>
      <c r="BO16" s="48">
        <v>2835</v>
      </c>
      <c r="BP16" s="48">
        <v>15782</v>
      </c>
      <c r="BQ16" s="48">
        <v>4695</v>
      </c>
      <c r="BR16" s="41">
        <v>0</v>
      </c>
      <c r="BS16" s="41">
        <v>0</v>
      </c>
      <c r="BT16" s="70">
        <v>3835</v>
      </c>
      <c r="BU16" s="48">
        <v>3073</v>
      </c>
      <c r="BV16" s="48">
        <v>1083</v>
      </c>
      <c r="BW16" s="48">
        <v>13838</v>
      </c>
      <c r="BX16" s="48">
        <v>5306</v>
      </c>
      <c r="BY16" s="48">
        <v>2764</v>
      </c>
      <c r="BZ16" s="48">
        <v>1330</v>
      </c>
      <c r="CA16" s="70">
        <v>2830</v>
      </c>
      <c r="CB16" s="48">
        <v>2674</v>
      </c>
      <c r="CC16" s="48">
        <v>2190</v>
      </c>
      <c r="CD16" s="48">
        <v>10251</v>
      </c>
      <c r="CE16" s="48">
        <v>7912</v>
      </c>
      <c r="CF16" s="48">
        <v>1897</v>
      </c>
      <c r="CG16" s="48">
        <v>1528</v>
      </c>
      <c r="CH16" s="70">
        <v>1945</v>
      </c>
      <c r="CI16" s="48">
        <v>1420</v>
      </c>
      <c r="CJ16" s="48">
        <v>308</v>
      </c>
      <c r="CK16" s="48">
        <v>6991</v>
      </c>
      <c r="CL16" s="48">
        <v>1487</v>
      </c>
      <c r="CM16" s="48">
        <v>1351</v>
      </c>
      <c r="CN16" s="48">
        <v>403</v>
      </c>
      <c r="CO16" s="70">
        <v>9340</v>
      </c>
      <c r="CP16" s="48">
        <v>6761</v>
      </c>
      <c r="CQ16" s="48">
        <v>496</v>
      </c>
      <c r="CR16" s="48">
        <v>37343</v>
      </c>
      <c r="CS16" s="48">
        <v>3308</v>
      </c>
      <c r="CT16" s="48">
        <v>7622</v>
      </c>
      <c r="CU16" s="48">
        <v>787</v>
      </c>
      <c r="CV16" s="70">
        <v>600</v>
      </c>
      <c r="CW16" s="48">
        <v>620</v>
      </c>
      <c r="CX16" s="48">
        <v>241</v>
      </c>
      <c r="CY16" s="48">
        <v>2370</v>
      </c>
      <c r="CZ16" s="48">
        <v>827</v>
      </c>
      <c r="DA16" s="48">
        <v>533</v>
      </c>
      <c r="DB16" s="48">
        <v>207</v>
      </c>
      <c r="DC16" s="70">
        <v>4565</v>
      </c>
      <c r="DD16" s="48">
        <v>2957</v>
      </c>
      <c r="DE16" s="48">
        <v>1449</v>
      </c>
      <c r="DF16" s="48">
        <v>15339</v>
      </c>
      <c r="DG16" s="48">
        <v>7250</v>
      </c>
      <c r="DH16" s="48">
        <v>3026</v>
      </c>
      <c r="DI16" s="48">
        <v>1782</v>
      </c>
      <c r="DJ16" s="70">
        <v>11640</v>
      </c>
      <c r="DK16" s="48">
        <v>7544</v>
      </c>
      <c r="DL16" s="48">
        <v>87</v>
      </c>
      <c r="DM16" s="48">
        <v>44421</v>
      </c>
      <c r="DN16" s="48">
        <v>569</v>
      </c>
      <c r="DO16" s="48">
        <v>7202</v>
      </c>
      <c r="DP16" s="48">
        <v>100</v>
      </c>
      <c r="DQ16" s="70">
        <v>5160</v>
      </c>
      <c r="DR16" s="48">
        <v>3498</v>
      </c>
      <c r="DS16" s="48">
        <v>1529</v>
      </c>
      <c r="DT16" s="48">
        <v>16813</v>
      </c>
      <c r="DU16" s="48">
        <v>6143</v>
      </c>
      <c r="DV16" s="48">
        <v>2600</v>
      </c>
      <c r="DW16" s="48">
        <v>1202</v>
      </c>
      <c r="DX16" s="70">
        <v>3280</v>
      </c>
      <c r="DY16" s="48">
        <v>2301</v>
      </c>
      <c r="DZ16" s="48">
        <v>316</v>
      </c>
      <c r="EA16" s="48">
        <v>12197</v>
      </c>
      <c r="EB16" s="48">
        <v>1372</v>
      </c>
      <c r="EC16" s="48">
        <v>2065</v>
      </c>
      <c r="ED16" s="48">
        <v>197</v>
      </c>
      <c r="EE16" s="70">
        <v>700</v>
      </c>
      <c r="EF16" s="48">
        <v>665</v>
      </c>
      <c r="EG16" s="48">
        <v>25</v>
      </c>
      <c r="EH16" s="48">
        <v>2453</v>
      </c>
      <c r="EI16" s="48">
        <v>56</v>
      </c>
      <c r="EJ16" s="48">
        <v>459</v>
      </c>
      <c r="EK16" s="48">
        <v>3</v>
      </c>
      <c r="EL16" s="70">
        <v>9895</v>
      </c>
      <c r="EM16" s="48">
        <v>8645</v>
      </c>
      <c r="EN16" s="48">
        <v>4964</v>
      </c>
      <c r="EO16" s="48">
        <v>31188</v>
      </c>
      <c r="EP16" s="48">
        <v>16514</v>
      </c>
      <c r="EQ16" s="48">
        <v>4091</v>
      </c>
      <c r="ER16" s="71">
        <v>2178</v>
      </c>
      <c r="ES16" s="8"/>
      <c r="ET16" s="8"/>
      <c r="EU16" s="8"/>
    </row>
    <row r="17" spans="1:151" s="11" customFormat="1" ht="13.5" customHeight="1" x14ac:dyDescent="0.25">
      <c r="A17" s="22">
        <v>1976</v>
      </c>
      <c r="B17" s="299">
        <f t="shared" si="1"/>
        <v>57845</v>
      </c>
      <c r="C17" s="300">
        <f t="shared" si="0"/>
        <v>55972</v>
      </c>
      <c r="D17" s="300">
        <f t="shared" si="0"/>
        <v>16644</v>
      </c>
      <c r="E17" s="300">
        <f t="shared" si="0"/>
        <v>229811</v>
      </c>
      <c r="F17" s="300">
        <f t="shared" si="0"/>
        <v>60110</v>
      </c>
      <c r="G17" s="300">
        <f t="shared" si="0"/>
        <v>34725</v>
      </c>
      <c r="H17" s="314">
        <f t="shared" si="0"/>
        <v>11198</v>
      </c>
      <c r="I17" s="21" t="s">
        <v>92</v>
      </c>
      <c r="J17" s="7" t="s">
        <v>92</v>
      </c>
      <c r="K17" s="7" t="s">
        <v>92</v>
      </c>
      <c r="L17" s="7" t="s">
        <v>92</v>
      </c>
      <c r="M17" s="7" t="s">
        <v>92</v>
      </c>
      <c r="N17" s="7" t="s">
        <v>92</v>
      </c>
      <c r="O17" s="7" t="s">
        <v>92</v>
      </c>
      <c r="P17" s="20" t="s">
        <v>92</v>
      </c>
      <c r="Q17" s="7" t="s">
        <v>92</v>
      </c>
      <c r="R17" s="7" t="s">
        <v>92</v>
      </c>
      <c r="S17" s="7" t="s">
        <v>92</v>
      </c>
      <c r="T17" s="7" t="s">
        <v>92</v>
      </c>
      <c r="U17" s="7" t="s">
        <v>92</v>
      </c>
      <c r="V17" s="7" t="s">
        <v>92</v>
      </c>
      <c r="W17" s="20" t="s">
        <v>92</v>
      </c>
      <c r="X17" s="7" t="s">
        <v>92</v>
      </c>
      <c r="Y17" s="7" t="s">
        <v>92</v>
      </c>
      <c r="Z17" s="7" t="s">
        <v>92</v>
      </c>
      <c r="AA17" s="7" t="s">
        <v>92</v>
      </c>
      <c r="AB17" s="7" t="s">
        <v>92</v>
      </c>
      <c r="AC17" s="26" t="s">
        <v>92</v>
      </c>
      <c r="AD17" s="20" t="s">
        <v>92</v>
      </c>
      <c r="AE17" s="7" t="s">
        <v>92</v>
      </c>
      <c r="AF17" s="7" t="s">
        <v>92</v>
      </c>
      <c r="AG17" s="7" t="s">
        <v>92</v>
      </c>
      <c r="AH17" s="7" t="s">
        <v>92</v>
      </c>
      <c r="AI17" s="7" t="s">
        <v>92</v>
      </c>
      <c r="AJ17" s="7" t="s">
        <v>92</v>
      </c>
      <c r="AK17" s="20" t="s">
        <v>92</v>
      </c>
      <c r="AL17" s="7" t="s">
        <v>92</v>
      </c>
      <c r="AM17" s="7" t="s">
        <v>92</v>
      </c>
      <c r="AN17" s="7" t="s">
        <v>92</v>
      </c>
      <c r="AO17" s="7" t="s">
        <v>92</v>
      </c>
      <c r="AP17" s="7" t="s">
        <v>92</v>
      </c>
      <c r="AQ17" s="7" t="s">
        <v>92</v>
      </c>
      <c r="AR17" s="20" t="s">
        <v>92</v>
      </c>
      <c r="AS17" s="7" t="s">
        <v>92</v>
      </c>
      <c r="AT17" s="7" t="s">
        <v>92</v>
      </c>
      <c r="AU17" s="7" t="s">
        <v>92</v>
      </c>
      <c r="AV17" s="7" t="s">
        <v>92</v>
      </c>
      <c r="AW17" s="7" t="s">
        <v>92</v>
      </c>
      <c r="AX17" s="7" t="s">
        <v>92</v>
      </c>
      <c r="AY17" s="20" t="s">
        <v>92</v>
      </c>
      <c r="AZ17" s="7" t="s">
        <v>92</v>
      </c>
      <c r="BA17" s="7" t="s">
        <v>92</v>
      </c>
      <c r="BB17" s="7" t="s">
        <v>92</v>
      </c>
      <c r="BC17" s="7" t="s">
        <v>92</v>
      </c>
      <c r="BD17" s="7" t="s">
        <v>92</v>
      </c>
      <c r="BE17" s="7" t="s">
        <v>92</v>
      </c>
      <c r="BF17" s="619"/>
      <c r="BG17" s="619"/>
      <c r="BH17" s="619"/>
      <c r="BI17" s="619"/>
      <c r="BJ17" s="619"/>
      <c r="BK17" s="619"/>
      <c r="BL17" s="619"/>
      <c r="BM17" s="42">
        <v>0</v>
      </c>
      <c r="BN17" s="48">
        <v>4347</v>
      </c>
      <c r="BO17" s="48">
        <v>1395</v>
      </c>
      <c r="BP17" s="48">
        <v>7183</v>
      </c>
      <c r="BQ17" s="48">
        <v>2921</v>
      </c>
      <c r="BR17" s="41">
        <v>0</v>
      </c>
      <c r="BS17" s="41">
        <v>0</v>
      </c>
      <c r="BT17" s="70">
        <v>4110</v>
      </c>
      <c r="BU17" s="48">
        <v>3127</v>
      </c>
      <c r="BV17" s="48">
        <v>1105</v>
      </c>
      <c r="BW17" s="48">
        <v>15578</v>
      </c>
      <c r="BX17" s="48">
        <v>5741</v>
      </c>
      <c r="BY17" s="48">
        <v>2855</v>
      </c>
      <c r="BZ17" s="48">
        <v>1484</v>
      </c>
      <c r="CA17" s="70">
        <v>2895</v>
      </c>
      <c r="CB17" s="48">
        <v>2739</v>
      </c>
      <c r="CC17" s="48">
        <v>2141</v>
      </c>
      <c r="CD17" s="48">
        <v>10850</v>
      </c>
      <c r="CE17" s="48">
        <v>8254</v>
      </c>
      <c r="CF17" s="48">
        <v>1903</v>
      </c>
      <c r="CG17" s="48">
        <v>1487</v>
      </c>
      <c r="CH17" s="70">
        <v>1985</v>
      </c>
      <c r="CI17" s="48">
        <v>1424</v>
      </c>
      <c r="CJ17" s="48">
        <v>276</v>
      </c>
      <c r="CK17" s="48">
        <v>7228</v>
      </c>
      <c r="CL17" s="48">
        <v>1536</v>
      </c>
      <c r="CM17" s="48">
        <v>1309</v>
      </c>
      <c r="CN17" s="48">
        <v>412</v>
      </c>
      <c r="CO17" s="70">
        <v>10045</v>
      </c>
      <c r="CP17" s="48">
        <v>9819</v>
      </c>
      <c r="CQ17" s="48">
        <v>1338</v>
      </c>
      <c r="CR17" s="48">
        <v>42349</v>
      </c>
      <c r="CS17" s="48">
        <v>4449</v>
      </c>
      <c r="CT17" s="48">
        <v>7573</v>
      </c>
      <c r="CU17" s="48">
        <v>1119</v>
      </c>
      <c r="CV17" s="70">
        <v>570</v>
      </c>
      <c r="CW17" s="48">
        <v>571</v>
      </c>
      <c r="CX17" s="48">
        <v>237</v>
      </c>
      <c r="CY17" s="48">
        <v>2320</v>
      </c>
      <c r="CZ17" s="48">
        <v>934</v>
      </c>
      <c r="DA17" s="48">
        <v>432</v>
      </c>
      <c r="DB17" s="48">
        <v>170</v>
      </c>
      <c r="DC17" s="70">
        <v>4805</v>
      </c>
      <c r="DD17" s="48">
        <v>3979</v>
      </c>
      <c r="DE17" s="48">
        <v>2401</v>
      </c>
      <c r="DF17" s="48">
        <v>17297</v>
      </c>
      <c r="DG17" s="48">
        <v>8985</v>
      </c>
      <c r="DH17" s="48">
        <v>3111</v>
      </c>
      <c r="DI17" s="48">
        <v>1838</v>
      </c>
      <c r="DJ17" s="70">
        <v>13020</v>
      </c>
      <c r="DK17" s="48">
        <v>12099</v>
      </c>
      <c r="DL17" s="48">
        <v>215</v>
      </c>
      <c r="DM17" s="48">
        <v>55934</v>
      </c>
      <c r="DN17" s="48">
        <v>600</v>
      </c>
      <c r="DO17" s="48">
        <v>7155</v>
      </c>
      <c r="DP17" s="48">
        <v>157</v>
      </c>
      <c r="DQ17" s="70">
        <v>5360</v>
      </c>
      <c r="DR17" s="48">
        <v>3509</v>
      </c>
      <c r="DS17" s="48">
        <v>1533</v>
      </c>
      <c r="DT17" s="48">
        <v>17563</v>
      </c>
      <c r="DU17" s="48">
        <v>6519</v>
      </c>
      <c r="DV17" s="48">
        <v>2637</v>
      </c>
      <c r="DW17" s="48">
        <v>1247</v>
      </c>
      <c r="DX17" s="70">
        <v>3830</v>
      </c>
      <c r="DY17" s="48">
        <v>3825</v>
      </c>
      <c r="DZ17" s="48">
        <v>472</v>
      </c>
      <c r="EA17" s="48">
        <v>14889</v>
      </c>
      <c r="EB17" s="48">
        <v>1515</v>
      </c>
      <c r="EC17" s="48">
        <v>2090</v>
      </c>
      <c r="ED17" s="48">
        <v>300</v>
      </c>
      <c r="EE17" s="70">
        <v>750</v>
      </c>
      <c r="EF17" s="48">
        <v>738</v>
      </c>
      <c r="EG17" s="48">
        <v>26</v>
      </c>
      <c r="EH17" s="48">
        <v>2703</v>
      </c>
      <c r="EI17" s="48">
        <v>73</v>
      </c>
      <c r="EJ17" s="48">
        <v>456</v>
      </c>
      <c r="EK17" s="48">
        <v>7</v>
      </c>
      <c r="EL17" s="70">
        <v>10475</v>
      </c>
      <c r="EM17" s="48">
        <v>9795</v>
      </c>
      <c r="EN17" s="48">
        <v>5505</v>
      </c>
      <c r="EO17" s="48">
        <v>35917</v>
      </c>
      <c r="EP17" s="48">
        <v>18583</v>
      </c>
      <c r="EQ17" s="48">
        <v>5204</v>
      </c>
      <c r="ER17" s="71">
        <v>2977</v>
      </c>
      <c r="ES17" s="8"/>
      <c r="ET17" s="8"/>
      <c r="EU17" s="8"/>
    </row>
    <row r="18" spans="1:151" s="11" customFormat="1" ht="13.5" customHeight="1" x14ac:dyDescent="0.25">
      <c r="A18" s="22">
        <v>1977</v>
      </c>
      <c r="B18" s="299">
        <f t="shared" si="1"/>
        <v>61630</v>
      </c>
      <c r="C18" s="300">
        <f t="shared" si="0"/>
        <v>60338</v>
      </c>
      <c r="D18" s="300">
        <f t="shared" si="0"/>
        <v>16132</v>
      </c>
      <c r="E18" s="300">
        <f t="shared" si="0"/>
        <v>251329</v>
      </c>
      <c r="F18" s="300">
        <f t="shared" si="0"/>
        <v>63324</v>
      </c>
      <c r="G18" s="300">
        <f t="shared" si="0"/>
        <v>37374</v>
      </c>
      <c r="H18" s="314">
        <f t="shared" si="0"/>
        <v>12160</v>
      </c>
      <c r="I18" s="21" t="s">
        <v>92</v>
      </c>
      <c r="J18" s="7" t="s">
        <v>92</v>
      </c>
      <c r="K18" s="7" t="s">
        <v>92</v>
      </c>
      <c r="L18" s="7" t="s">
        <v>92</v>
      </c>
      <c r="M18" s="7" t="s">
        <v>92</v>
      </c>
      <c r="N18" s="7" t="s">
        <v>92</v>
      </c>
      <c r="O18" s="7" t="s">
        <v>92</v>
      </c>
      <c r="P18" s="20" t="s">
        <v>92</v>
      </c>
      <c r="Q18" s="7" t="s">
        <v>92</v>
      </c>
      <c r="R18" s="7" t="s">
        <v>92</v>
      </c>
      <c r="S18" s="7" t="s">
        <v>92</v>
      </c>
      <c r="T18" s="7" t="s">
        <v>92</v>
      </c>
      <c r="U18" s="7" t="s">
        <v>92</v>
      </c>
      <c r="V18" s="7" t="s">
        <v>92</v>
      </c>
      <c r="W18" s="20" t="s">
        <v>92</v>
      </c>
      <c r="X18" s="7" t="s">
        <v>92</v>
      </c>
      <c r="Y18" s="7" t="s">
        <v>92</v>
      </c>
      <c r="Z18" s="7" t="s">
        <v>92</v>
      </c>
      <c r="AA18" s="7" t="s">
        <v>92</v>
      </c>
      <c r="AB18" s="7" t="s">
        <v>92</v>
      </c>
      <c r="AC18" s="26" t="s">
        <v>92</v>
      </c>
      <c r="AD18" s="20" t="s">
        <v>92</v>
      </c>
      <c r="AE18" s="7" t="s">
        <v>92</v>
      </c>
      <c r="AF18" s="7" t="s">
        <v>92</v>
      </c>
      <c r="AG18" s="7" t="s">
        <v>92</v>
      </c>
      <c r="AH18" s="7" t="s">
        <v>92</v>
      </c>
      <c r="AI18" s="7" t="s">
        <v>92</v>
      </c>
      <c r="AJ18" s="7" t="s">
        <v>92</v>
      </c>
      <c r="AK18" s="20" t="s">
        <v>92</v>
      </c>
      <c r="AL18" s="7" t="s">
        <v>92</v>
      </c>
      <c r="AM18" s="7" t="s">
        <v>92</v>
      </c>
      <c r="AN18" s="7" t="s">
        <v>92</v>
      </c>
      <c r="AO18" s="7" t="s">
        <v>92</v>
      </c>
      <c r="AP18" s="7" t="s">
        <v>92</v>
      </c>
      <c r="AQ18" s="7" t="s">
        <v>92</v>
      </c>
      <c r="AR18" s="20" t="s">
        <v>92</v>
      </c>
      <c r="AS18" s="7" t="s">
        <v>92</v>
      </c>
      <c r="AT18" s="7" t="s">
        <v>92</v>
      </c>
      <c r="AU18" s="7" t="s">
        <v>92</v>
      </c>
      <c r="AV18" s="7" t="s">
        <v>92</v>
      </c>
      <c r="AW18" s="7" t="s">
        <v>92</v>
      </c>
      <c r="AX18" s="7" t="s">
        <v>92</v>
      </c>
      <c r="AY18" s="20" t="s">
        <v>92</v>
      </c>
      <c r="AZ18" s="7" t="s">
        <v>92</v>
      </c>
      <c r="BA18" s="7" t="s">
        <v>92</v>
      </c>
      <c r="BB18" s="7" t="s">
        <v>92</v>
      </c>
      <c r="BC18" s="7" t="s">
        <v>92</v>
      </c>
      <c r="BD18" s="7" t="s">
        <v>92</v>
      </c>
      <c r="BE18" s="7" t="s">
        <v>92</v>
      </c>
      <c r="BF18" s="619"/>
      <c r="BG18" s="619"/>
      <c r="BH18" s="619"/>
      <c r="BI18" s="619"/>
      <c r="BJ18" s="619"/>
      <c r="BK18" s="619"/>
      <c r="BL18" s="619"/>
      <c r="BM18" s="42">
        <v>0</v>
      </c>
      <c r="BN18" s="48">
        <v>3992</v>
      </c>
      <c r="BO18" s="48">
        <v>1057</v>
      </c>
      <c r="BP18" s="48">
        <v>5038</v>
      </c>
      <c r="BQ18" s="48">
        <v>1667</v>
      </c>
      <c r="BR18" s="41">
        <v>0</v>
      </c>
      <c r="BS18" s="41">
        <v>0</v>
      </c>
      <c r="BT18" s="70">
        <v>4570</v>
      </c>
      <c r="BU18" s="48">
        <v>3423</v>
      </c>
      <c r="BV18" s="48">
        <v>1061</v>
      </c>
      <c r="BW18" s="48">
        <v>17181</v>
      </c>
      <c r="BX18" s="48">
        <v>6108</v>
      </c>
      <c r="BY18" s="48">
        <v>3030</v>
      </c>
      <c r="BZ18" s="48">
        <v>1491</v>
      </c>
      <c r="CA18" s="70">
        <v>3320</v>
      </c>
      <c r="CB18" s="48">
        <v>3080</v>
      </c>
      <c r="CC18" s="48">
        <v>2388</v>
      </c>
      <c r="CD18" s="48">
        <v>11805</v>
      </c>
      <c r="CE18" s="48">
        <v>9070</v>
      </c>
      <c r="CF18" s="48">
        <v>2071</v>
      </c>
      <c r="CG18" s="48">
        <v>1656</v>
      </c>
      <c r="CH18" s="70">
        <v>2175</v>
      </c>
      <c r="CI18" s="48">
        <v>1368</v>
      </c>
      <c r="CJ18" s="48">
        <v>237</v>
      </c>
      <c r="CK18" s="48">
        <v>7609</v>
      </c>
      <c r="CL18" s="48">
        <v>1516</v>
      </c>
      <c r="CM18" s="48">
        <v>1546</v>
      </c>
      <c r="CN18" s="48">
        <v>537</v>
      </c>
      <c r="CO18" s="70">
        <v>11230</v>
      </c>
      <c r="CP18" s="48">
        <v>10422</v>
      </c>
      <c r="CQ18" s="48">
        <v>791</v>
      </c>
      <c r="CR18" s="48">
        <v>47574</v>
      </c>
      <c r="CS18" s="48">
        <v>3705</v>
      </c>
      <c r="CT18" s="48">
        <v>7496</v>
      </c>
      <c r="CU18" s="48">
        <v>899</v>
      </c>
      <c r="CV18" s="70">
        <v>700</v>
      </c>
      <c r="CW18" s="48">
        <v>650</v>
      </c>
      <c r="CX18" s="48">
        <v>276</v>
      </c>
      <c r="CY18" s="48">
        <v>2380</v>
      </c>
      <c r="CZ18" s="48">
        <v>912</v>
      </c>
      <c r="DA18" s="48">
        <v>612</v>
      </c>
      <c r="DB18" s="48">
        <v>225</v>
      </c>
      <c r="DC18" s="70">
        <v>5615</v>
      </c>
      <c r="DD18" s="48">
        <v>4730</v>
      </c>
      <c r="DE18" s="48">
        <v>2624</v>
      </c>
      <c r="DF18" s="48">
        <v>19513</v>
      </c>
      <c r="DG18" s="48">
        <v>10179</v>
      </c>
      <c r="DH18" s="48">
        <v>3353</v>
      </c>
      <c r="DI18" s="48">
        <v>2005</v>
      </c>
      <c r="DJ18" s="70">
        <v>12985</v>
      </c>
      <c r="DK18" s="48">
        <v>12098</v>
      </c>
      <c r="DL18" s="48">
        <v>79</v>
      </c>
      <c r="DM18" s="48">
        <v>59962</v>
      </c>
      <c r="DN18" s="48">
        <v>469</v>
      </c>
      <c r="DO18" s="48">
        <v>7655</v>
      </c>
      <c r="DP18" s="48">
        <v>132</v>
      </c>
      <c r="DQ18" s="70">
        <v>3700</v>
      </c>
      <c r="DR18" s="48">
        <v>3568</v>
      </c>
      <c r="DS18" s="48">
        <v>1347</v>
      </c>
      <c r="DT18" s="48">
        <v>18582</v>
      </c>
      <c r="DU18" s="48">
        <v>6610</v>
      </c>
      <c r="DV18" s="48">
        <v>2929</v>
      </c>
      <c r="DW18" s="48">
        <v>1293</v>
      </c>
      <c r="DX18" s="70">
        <v>4240</v>
      </c>
      <c r="DY18" s="48">
        <v>4278</v>
      </c>
      <c r="DZ18" s="48">
        <v>470</v>
      </c>
      <c r="EA18" s="48">
        <v>16176</v>
      </c>
      <c r="EB18" s="48">
        <v>1647</v>
      </c>
      <c r="EC18" s="48">
        <v>2135</v>
      </c>
      <c r="ED18" s="48">
        <v>287</v>
      </c>
      <c r="EE18" s="70">
        <v>810</v>
      </c>
      <c r="EF18" s="48">
        <v>833</v>
      </c>
      <c r="EG18" s="48">
        <v>20</v>
      </c>
      <c r="EH18" s="48">
        <v>3024</v>
      </c>
      <c r="EI18" s="48">
        <v>78</v>
      </c>
      <c r="EJ18" s="48">
        <v>451</v>
      </c>
      <c r="EK18" s="48">
        <v>11</v>
      </c>
      <c r="EL18" s="70">
        <v>12285</v>
      </c>
      <c r="EM18" s="48">
        <v>11896</v>
      </c>
      <c r="EN18" s="48">
        <v>5782</v>
      </c>
      <c r="EO18" s="48">
        <v>42485</v>
      </c>
      <c r="EP18" s="48">
        <v>21363</v>
      </c>
      <c r="EQ18" s="48">
        <v>6096</v>
      </c>
      <c r="ER18" s="71">
        <v>3624</v>
      </c>
      <c r="ES18" s="8"/>
      <c r="ET18" s="8"/>
      <c r="EU18" s="8"/>
    </row>
    <row r="19" spans="1:151" s="11" customFormat="1" ht="13.5" customHeight="1" x14ac:dyDescent="0.25">
      <c r="A19" s="22">
        <v>1978</v>
      </c>
      <c r="B19" s="299">
        <f t="shared" si="1"/>
        <v>70710</v>
      </c>
      <c r="C19" s="300">
        <f t="shared" si="0"/>
        <v>70367</v>
      </c>
      <c r="D19" s="300">
        <f t="shared" si="0"/>
        <v>18752</v>
      </c>
      <c r="E19" s="300">
        <f t="shared" si="0"/>
        <v>277783</v>
      </c>
      <c r="F19" s="300">
        <f t="shared" si="0"/>
        <v>68160</v>
      </c>
      <c r="G19" s="300">
        <f t="shared" si="0"/>
        <v>41680</v>
      </c>
      <c r="H19" s="314">
        <f t="shared" si="0"/>
        <v>13115</v>
      </c>
      <c r="I19" s="21" t="s">
        <v>92</v>
      </c>
      <c r="J19" s="7" t="s">
        <v>92</v>
      </c>
      <c r="K19" s="7" t="s">
        <v>92</v>
      </c>
      <c r="L19" s="7" t="s">
        <v>92</v>
      </c>
      <c r="M19" s="7" t="s">
        <v>92</v>
      </c>
      <c r="N19" s="7" t="s">
        <v>92</v>
      </c>
      <c r="O19" s="7" t="s">
        <v>92</v>
      </c>
      <c r="P19" s="20" t="s">
        <v>92</v>
      </c>
      <c r="Q19" s="7" t="s">
        <v>92</v>
      </c>
      <c r="R19" s="7" t="s">
        <v>92</v>
      </c>
      <c r="S19" s="7" t="s">
        <v>92</v>
      </c>
      <c r="T19" s="7" t="s">
        <v>92</v>
      </c>
      <c r="U19" s="7" t="s">
        <v>92</v>
      </c>
      <c r="V19" s="7" t="s">
        <v>92</v>
      </c>
      <c r="W19" s="20" t="s">
        <v>92</v>
      </c>
      <c r="X19" s="7" t="s">
        <v>92</v>
      </c>
      <c r="Y19" s="7" t="s">
        <v>92</v>
      </c>
      <c r="Z19" s="7" t="s">
        <v>92</v>
      </c>
      <c r="AA19" s="7" t="s">
        <v>92</v>
      </c>
      <c r="AB19" s="7" t="s">
        <v>92</v>
      </c>
      <c r="AC19" s="26" t="s">
        <v>92</v>
      </c>
      <c r="AD19" s="20" t="s">
        <v>92</v>
      </c>
      <c r="AE19" s="7" t="s">
        <v>92</v>
      </c>
      <c r="AF19" s="7" t="s">
        <v>92</v>
      </c>
      <c r="AG19" s="7" t="s">
        <v>92</v>
      </c>
      <c r="AH19" s="7" t="s">
        <v>92</v>
      </c>
      <c r="AI19" s="7" t="s">
        <v>92</v>
      </c>
      <c r="AJ19" s="7" t="s">
        <v>92</v>
      </c>
      <c r="AK19" s="20" t="s">
        <v>92</v>
      </c>
      <c r="AL19" s="7" t="s">
        <v>92</v>
      </c>
      <c r="AM19" s="7" t="s">
        <v>92</v>
      </c>
      <c r="AN19" s="7" t="s">
        <v>92</v>
      </c>
      <c r="AO19" s="7" t="s">
        <v>92</v>
      </c>
      <c r="AP19" s="7" t="s">
        <v>92</v>
      </c>
      <c r="AQ19" s="7" t="s">
        <v>92</v>
      </c>
      <c r="AR19" s="20" t="s">
        <v>92</v>
      </c>
      <c r="AS19" s="7" t="s">
        <v>92</v>
      </c>
      <c r="AT19" s="7" t="s">
        <v>92</v>
      </c>
      <c r="AU19" s="7" t="s">
        <v>92</v>
      </c>
      <c r="AV19" s="7" t="s">
        <v>92</v>
      </c>
      <c r="AW19" s="7" t="s">
        <v>92</v>
      </c>
      <c r="AX19" s="7" t="s">
        <v>92</v>
      </c>
      <c r="AY19" s="20" t="s">
        <v>92</v>
      </c>
      <c r="AZ19" s="7" t="s">
        <v>92</v>
      </c>
      <c r="BA19" s="7" t="s">
        <v>92</v>
      </c>
      <c r="BB19" s="7" t="s">
        <v>92</v>
      </c>
      <c r="BC19" s="7" t="s">
        <v>92</v>
      </c>
      <c r="BD19" s="7" t="s">
        <v>92</v>
      </c>
      <c r="BE19" s="7" t="s">
        <v>92</v>
      </c>
      <c r="BF19" s="619"/>
      <c r="BG19" s="619"/>
      <c r="BH19" s="619"/>
      <c r="BI19" s="619"/>
      <c r="BJ19" s="619"/>
      <c r="BK19" s="619"/>
      <c r="BL19" s="619"/>
      <c r="BM19" s="42">
        <v>0</v>
      </c>
      <c r="BN19" s="48">
        <v>7650</v>
      </c>
      <c r="BO19" s="48">
        <v>2206</v>
      </c>
      <c r="BP19" s="48">
        <v>8808</v>
      </c>
      <c r="BQ19" s="48">
        <v>2847</v>
      </c>
      <c r="BR19" s="41">
        <v>0</v>
      </c>
      <c r="BS19" s="41">
        <v>0</v>
      </c>
      <c r="BT19" s="70">
        <v>5150</v>
      </c>
      <c r="BU19" s="48">
        <v>3194</v>
      </c>
      <c r="BV19" s="48">
        <v>1020</v>
      </c>
      <c r="BW19" s="48">
        <v>18062</v>
      </c>
      <c r="BX19" s="48">
        <v>6432</v>
      </c>
      <c r="BY19" s="48">
        <v>3208</v>
      </c>
      <c r="BZ19" s="48">
        <v>1573</v>
      </c>
      <c r="CA19" s="70">
        <v>3880</v>
      </c>
      <c r="CB19" s="48">
        <v>3858</v>
      </c>
      <c r="CC19" s="48">
        <v>3196</v>
      </c>
      <c r="CD19" s="48">
        <v>14269</v>
      </c>
      <c r="CE19" s="48">
        <v>11205</v>
      </c>
      <c r="CF19" s="48">
        <v>2199</v>
      </c>
      <c r="CG19" s="48">
        <v>1708</v>
      </c>
      <c r="CH19" s="70">
        <v>2285</v>
      </c>
      <c r="CI19" s="48">
        <v>1370</v>
      </c>
      <c r="CJ19" s="48">
        <v>212</v>
      </c>
      <c r="CK19" s="48">
        <v>7753</v>
      </c>
      <c r="CL19" s="48">
        <v>1428</v>
      </c>
      <c r="CM19" s="48">
        <v>1391</v>
      </c>
      <c r="CN19" s="48">
        <v>395</v>
      </c>
      <c r="CO19" s="70">
        <v>13480</v>
      </c>
      <c r="CP19" s="48">
        <v>12442</v>
      </c>
      <c r="CQ19" s="48">
        <v>947</v>
      </c>
      <c r="CR19" s="48">
        <v>51803</v>
      </c>
      <c r="CS19" s="48">
        <v>3795</v>
      </c>
      <c r="CT19" s="48">
        <v>8272</v>
      </c>
      <c r="CU19" s="48">
        <v>957</v>
      </c>
      <c r="CV19" s="70">
        <v>730</v>
      </c>
      <c r="CW19" s="48">
        <v>628</v>
      </c>
      <c r="CX19" s="48">
        <v>260</v>
      </c>
      <c r="CY19" s="48">
        <v>2525</v>
      </c>
      <c r="CZ19" s="48">
        <v>998</v>
      </c>
      <c r="DA19" s="48">
        <v>500</v>
      </c>
      <c r="DB19" s="48">
        <v>180</v>
      </c>
      <c r="DC19" s="70">
        <v>6485</v>
      </c>
      <c r="DD19" s="48">
        <v>4728</v>
      </c>
      <c r="DE19" s="48">
        <v>2633</v>
      </c>
      <c r="DF19" s="48">
        <v>21296</v>
      </c>
      <c r="DG19" s="48">
        <v>10582</v>
      </c>
      <c r="DH19" s="48">
        <v>3811</v>
      </c>
      <c r="DI19" s="48">
        <v>2155</v>
      </c>
      <c r="DJ19" s="70">
        <v>17505</v>
      </c>
      <c r="DK19" s="48">
        <v>16233</v>
      </c>
      <c r="DL19" s="48">
        <v>286</v>
      </c>
      <c r="DM19" s="48">
        <v>71288</v>
      </c>
      <c r="DN19" s="48">
        <v>1042</v>
      </c>
      <c r="DO19" s="48">
        <v>9116</v>
      </c>
      <c r="DP19" s="48">
        <v>128</v>
      </c>
      <c r="DQ19" s="70">
        <v>3870</v>
      </c>
      <c r="DR19" s="48">
        <v>3755</v>
      </c>
      <c r="DS19" s="48">
        <v>1425</v>
      </c>
      <c r="DT19" s="48">
        <v>19195</v>
      </c>
      <c r="DU19" s="48">
        <v>6566</v>
      </c>
      <c r="DV19" s="48">
        <v>3075</v>
      </c>
      <c r="DW19" s="48">
        <v>1439</v>
      </c>
      <c r="DX19" s="70">
        <v>4650</v>
      </c>
      <c r="DY19" s="48">
        <v>4667</v>
      </c>
      <c r="DZ19" s="48">
        <v>489</v>
      </c>
      <c r="EA19" s="48">
        <v>18209</v>
      </c>
      <c r="EB19" s="48">
        <v>1825</v>
      </c>
      <c r="EC19" s="48">
        <v>2423</v>
      </c>
      <c r="ED19" s="48">
        <v>324</v>
      </c>
      <c r="EE19" s="70">
        <v>840</v>
      </c>
      <c r="EF19" s="48">
        <v>860</v>
      </c>
      <c r="EG19" s="48">
        <v>5</v>
      </c>
      <c r="EH19" s="48">
        <v>3172</v>
      </c>
      <c r="EI19" s="48">
        <v>55</v>
      </c>
      <c r="EJ19" s="48">
        <v>473</v>
      </c>
      <c r="EK19" s="48">
        <v>13</v>
      </c>
      <c r="EL19" s="70">
        <v>11835</v>
      </c>
      <c r="EM19" s="48">
        <v>10982</v>
      </c>
      <c r="EN19" s="48">
        <v>6073</v>
      </c>
      <c r="EO19" s="48">
        <v>41403</v>
      </c>
      <c r="EP19" s="48">
        <v>21385</v>
      </c>
      <c r="EQ19" s="48">
        <v>7212</v>
      </c>
      <c r="ER19" s="71">
        <v>4243</v>
      </c>
      <c r="ES19" s="8"/>
      <c r="ET19" s="8"/>
      <c r="EU19" s="8"/>
    </row>
    <row r="20" spans="1:151" s="8" customFormat="1" ht="13.5" customHeight="1" x14ac:dyDescent="0.25">
      <c r="A20" s="22">
        <v>1979</v>
      </c>
      <c r="B20" s="299">
        <f t="shared" si="1"/>
        <v>99360</v>
      </c>
      <c r="C20" s="300">
        <f t="shared" si="0"/>
        <v>99270</v>
      </c>
      <c r="D20" s="300">
        <f t="shared" si="0"/>
        <v>23730</v>
      </c>
      <c r="E20" s="300">
        <f t="shared" si="0"/>
        <v>330345</v>
      </c>
      <c r="F20" s="300">
        <f t="shared" si="0"/>
        <v>77458</v>
      </c>
      <c r="G20" s="300">
        <f t="shared" si="0"/>
        <v>45424</v>
      </c>
      <c r="H20" s="314">
        <f t="shared" si="0"/>
        <v>14471</v>
      </c>
      <c r="I20" s="21" t="s">
        <v>92</v>
      </c>
      <c r="J20" s="7" t="s">
        <v>92</v>
      </c>
      <c r="K20" s="7" t="s">
        <v>92</v>
      </c>
      <c r="L20" s="7" t="s">
        <v>92</v>
      </c>
      <c r="M20" s="7" t="s">
        <v>92</v>
      </c>
      <c r="N20" s="7" t="s">
        <v>92</v>
      </c>
      <c r="O20" s="7" t="s">
        <v>92</v>
      </c>
      <c r="P20" s="20" t="s">
        <v>92</v>
      </c>
      <c r="Q20" s="7" t="s">
        <v>92</v>
      </c>
      <c r="R20" s="7" t="s">
        <v>92</v>
      </c>
      <c r="S20" s="7" t="s">
        <v>92</v>
      </c>
      <c r="T20" s="7" t="s">
        <v>92</v>
      </c>
      <c r="U20" s="7" t="s">
        <v>92</v>
      </c>
      <c r="V20" s="7" t="s">
        <v>92</v>
      </c>
      <c r="W20" s="20" t="s">
        <v>92</v>
      </c>
      <c r="X20" s="7" t="s">
        <v>92</v>
      </c>
      <c r="Y20" s="7" t="s">
        <v>92</v>
      </c>
      <c r="Z20" s="7" t="s">
        <v>92</v>
      </c>
      <c r="AA20" s="7" t="s">
        <v>92</v>
      </c>
      <c r="AB20" s="7" t="s">
        <v>92</v>
      </c>
      <c r="AC20" s="26" t="s">
        <v>92</v>
      </c>
      <c r="AD20" s="20" t="s">
        <v>92</v>
      </c>
      <c r="AE20" s="7" t="s">
        <v>92</v>
      </c>
      <c r="AF20" s="7" t="s">
        <v>92</v>
      </c>
      <c r="AG20" s="7" t="s">
        <v>92</v>
      </c>
      <c r="AH20" s="7" t="s">
        <v>92</v>
      </c>
      <c r="AI20" s="7" t="s">
        <v>92</v>
      </c>
      <c r="AJ20" s="7" t="s">
        <v>92</v>
      </c>
      <c r="AK20" s="20" t="s">
        <v>92</v>
      </c>
      <c r="AL20" s="7" t="s">
        <v>92</v>
      </c>
      <c r="AM20" s="7" t="s">
        <v>92</v>
      </c>
      <c r="AN20" s="7" t="s">
        <v>92</v>
      </c>
      <c r="AO20" s="7" t="s">
        <v>92</v>
      </c>
      <c r="AP20" s="7" t="s">
        <v>92</v>
      </c>
      <c r="AQ20" s="7" t="s">
        <v>92</v>
      </c>
      <c r="AR20" s="20" t="s">
        <v>92</v>
      </c>
      <c r="AS20" s="7" t="s">
        <v>92</v>
      </c>
      <c r="AT20" s="7" t="s">
        <v>92</v>
      </c>
      <c r="AU20" s="7" t="s">
        <v>92</v>
      </c>
      <c r="AV20" s="7" t="s">
        <v>92</v>
      </c>
      <c r="AW20" s="7" t="s">
        <v>92</v>
      </c>
      <c r="AX20" s="7" t="s">
        <v>92</v>
      </c>
      <c r="AY20" s="20" t="s">
        <v>92</v>
      </c>
      <c r="AZ20" s="7" t="s">
        <v>92</v>
      </c>
      <c r="BA20" s="7" t="s">
        <v>92</v>
      </c>
      <c r="BB20" s="7" t="s">
        <v>92</v>
      </c>
      <c r="BC20" s="7" t="s">
        <v>92</v>
      </c>
      <c r="BD20" s="7" t="s">
        <v>92</v>
      </c>
      <c r="BE20" s="7" t="s">
        <v>92</v>
      </c>
      <c r="BF20" s="619"/>
      <c r="BG20" s="619"/>
      <c r="BH20" s="619"/>
      <c r="BI20" s="619"/>
      <c r="BJ20" s="619"/>
      <c r="BK20" s="619"/>
      <c r="BL20" s="619"/>
      <c r="BM20" s="42">
        <v>0</v>
      </c>
      <c r="BN20" s="48">
        <v>7671</v>
      </c>
      <c r="BO20" s="48">
        <v>2433</v>
      </c>
      <c r="BP20" s="48">
        <v>8966</v>
      </c>
      <c r="BQ20" s="48">
        <v>3055</v>
      </c>
      <c r="BR20" s="41">
        <v>0</v>
      </c>
      <c r="BS20" s="41">
        <v>0</v>
      </c>
      <c r="BT20" s="70">
        <v>8215</v>
      </c>
      <c r="BU20" s="48">
        <v>5949</v>
      </c>
      <c r="BV20" s="48">
        <v>2067</v>
      </c>
      <c r="BW20" s="48">
        <v>22391</v>
      </c>
      <c r="BX20" s="48">
        <v>7689</v>
      </c>
      <c r="BY20" s="48">
        <v>3602</v>
      </c>
      <c r="BZ20" s="48">
        <v>1696</v>
      </c>
      <c r="CA20" s="70">
        <v>5015</v>
      </c>
      <c r="CB20" s="48">
        <v>4862</v>
      </c>
      <c r="CC20" s="48">
        <v>3862</v>
      </c>
      <c r="CD20" s="48">
        <v>15978</v>
      </c>
      <c r="CE20" s="48">
        <v>12350</v>
      </c>
      <c r="CF20" s="48">
        <v>2399</v>
      </c>
      <c r="CG20" s="48">
        <v>1978</v>
      </c>
      <c r="CH20" s="70">
        <v>2835</v>
      </c>
      <c r="CI20" s="48">
        <v>1591</v>
      </c>
      <c r="CJ20" s="48">
        <v>322</v>
      </c>
      <c r="CK20" s="48">
        <v>8194</v>
      </c>
      <c r="CL20" s="48">
        <v>1571</v>
      </c>
      <c r="CM20" s="48">
        <v>1525</v>
      </c>
      <c r="CN20" s="48">
        <v>472</v>
      </c>
      <c r="CO20" s="70">
        <v>22120</v>
      </c>
      <c r="CP20" s="48">
        <v>19962</v>
      </c>
      <c r="CQ20" s="48">
        <v>1509</v>
      </c>
      <c r="CR20" s="48">
        <v>65533</v>
      </c>
      <c r="CS20" s="48">
        <v>4972</v>
      </c>
      <c r="CT20" s="48">
        <v>8730</v>
      </c>
      <c r="CU20" s="48">
        <v>891</v>
      </c>
      <c r="CV20" s="70">
        <v>730</v>
      </c>
      <c r="CW20" s="48">
        <v>745</v>
      </c>
      <c r="CX20" s="48">
        <v>354</v>
      </c>
      <c r="CY20" s="48">
        <v>2874</v>
      </c>
      <c r="CZ20" s="48">
        <v>1351</v>
      </c>
      <c r="DA20" s="48">
        <v>529</v>
      </c>
      <c r="DB20" s="48">
        <v>219</v>
      </c>
      <c r="DC20" s="70">
        <v>8730</v>
      </c>
      <c r="DD20" s="48">
        <v>7621</v>
      </c>
      <c r="DE20" s="48">
        <v>3641</v>
      </c>
      <c r="DF20" s="48">
        <v>26448</v>
      </c>
      <c r="DG20" s="48">
        <v>12764</v>
      </c>
      <c r="DH20" s="48">
        <v>4131</v>
      </c>
      <c r="DI20" s="48">
        <v>2418</v>
      </c>
      <c r="DJ20" s="70">
        <v>27750</v>
      </c>
      <c r="DK20" s="48">
        <v>27572</v>
      </c>
      <c r="DL20" s="48">
        <v>436</v>
      </c>
      <c r="DM20" s="48">
        <v>88258</v>
      </c>
      <c r="DN20" s="48">
        <v>1078</v>
      </c>
      <c r="DO20" s="48">
        <v>10106</v>
      </c>
      <c r="DP20" s="48">
        <v>134</v>
      </c>
      <c r="DQ20" s="70">
        <v>4650</v>
      </c>
      <c r="DR20" s="48">
        <v>4521</v>
      </c>
      <c r="DS20" s="48">
        <v>1621</v>
      </c>
      <c r="DT20" s="48">
        <v>20799</v>
      </c>
      <c r="DU20" s="48">
        <v>6854</v>
      </c>
      <c r="DV20" s="48">
        <v>3355</v>
      </c>
      <c r="DW20" s="48">
        <v>1543</v>
      </c>
      <c r="DX20" s="70">
        <v>5220</v>
      </c>
      <c r="DY20" s="48">
        <v>5183</v>
      </c>
      <c r="DZ20" s="48">
        <v>586</v>
      </c>
      <c r="EA20" s="48">
        <v>21045</v>
      </c>
      <c r="EB20" s="48">
        <v>2137</v>
      </c>
      <c r="EC20" s="48">
        <v>2421</v>
      </c>
      <c r="ED20" s="48">
        <v>353</v>
      </c>
      <c r="EE20" s="70">
        <v>1080</v>
      </c>
      <c r="EF20" s="48">
        <v>1135</v>
      </c>
      <c r="EG20" s="48">
        <v>65</v>
      </c>
      <c r="EH20" s="48">
        <v>3810</v>
      </c>
      <c r="EI20" s="48">
        <v>115</v>
      </c>
      <c r="EJ20" s="48">
        <v>607</v>
      </c>
      <c r="EK20" s="48">
        <v>19</v>
      </c>
      <c r="EL20" s="70">
        <v>13015</v>
      </c>
      <c r="EM20" s="48">
        <v>12458</v>
      </c>
      <c r="EN20" s="48">
        <v>6834</v>
      </c>
      <c r="EO20" s="48">
        <v>46049</v>
      </c>
      <c r="EP20" s="48">
        <v>23522</v>
      </c>
      <c r="EQ20" s="48">
        <v>8019</v>
      </c>
      <c r="ER20" s="71">
        <v>4748</v>
      </c>
    </row>
    <row r="21" spans="1:151" s="8" customFormat="1" ht="13.5" customHeight="1" thickBot="1" x14ac:dyDescent="0.3">
      <c r="A21" s="333" t="s">
        <v>4</v>
      </c>
      <c r="B21" s="448">
        <f t="shared" si="1"/>
        <v>116700</v>
      </c>
      <c r="C21" s="449">
        <f t="shared" si="0"/>
        <v>115755</v>
      </c>
      <c r="D21" s="449">
        <f t="shared" si="0"/>
        <v>29029</v>
      </c>
      <c r="E21" s="449">
        <f t="shared" si="0"/>
        <v>402979</v>
      </c>
      <c r="F21" s="449">
        <f t="shared" si="0"/>
        <v>90634</v>
      </c>
      <c r="G21" s="449">
        <f t="shared" si="0"/>
        <v>49735</v>
      </c>
      <c r="H21" s="450">
        <f t="shared" si="0"/>
        <v>15812</v>
      </c>
      <c r="I21" s="451" t="s">
        <v>92</v>
      </c>
      <c r="J21" s="452" t="s">
        <v>92</v>
      </c>
      <c r="K21" s="452" t="s">
        <v>92</v>
      </c>
      <c r="L21" s="452" t="s">
        <v>92</v>
      </c>
      <c r="M21" s="452" t="s">
        <v>92</v>
      </c>
      <c r="N21" s="452" t="s">
        <v>92</v>
      </c>
      <c r="O21" s="452" t="s">
        <v>92</v>
      </c>
      <c r="P21" s="453" t="s">
        <v>92</v>
      </c>
      <c r="Q21" s="452" t="s">
        <v>92</v>
      </c>
      <c r="R21" s="452" t="s">
        <v>92</v>
      </c>
      <c r="S21" s="452" t="s">
        <v>92</v>
      </c>
      <c r="T21" s="452" t="s">
        <v>92</v>
      </c>
      <c r="U21" s="452" t="s">
        <v>92</v>
      </c>
      <c r="V21" s="452" t="s">
        <v>92</v>
      </c>
      <c r="W21" s="453" t="s">
        <v>92</v>
      </c>
      <c r="X21" s="452" t="s">
        <v>92</v>
      </c>
      <c r="Y21" s="452" t="s">
        <v>92</v>
      </c>
      <c r="Z21" s="452" t="s">
        <v>92</v>
      </c>
      <c r="AA21" s="452" t="s">
        <v>92</v>
      </c>
      <c r="AB21" s="452" t="s">
        <v>92</v>
      </c>
      <c r="AC21" s="454" t="s">
        <v>92</v>
      </c>
      <c r="AD21" s="453" t="s">
        <v>92</v>
      </c>
      <c r="AE21" s="452" t="s">
        <v>92</v>
      </c>
      <c r="AF21" s="452" t="s">
        <v>92</v>
      </c>
      <c r="AG21" s="452" t="s">
        <v>92</v>
      </c>
      <c r="AH21" s="452" t="s">
        <v>92</v>
      </c>
      <c r="AI21" s="452" t="s">
        <v>92</v>
      </c>
      <c r="AJ21" s="452" t="s">
        <v>92</v>
      </c>
      <c r="AK21" s="453" t="s">
        <v>92</v>
      </c>
      <c r="AL21" s="452" t="s">
        <v>92</v>
      </c>
      <c r="AM21" s="452" t="s">
        <v>92</v>
      </c>
      <c r="AN21" s="452" t="s">
        <v>92</v>
      </c>
      <c r="AO21" s="452" t="s">
        <v>92</v>
      </c>
      <c r="AP21" s="452" t="s">
        <v>92</v>
      </c>
      <c r="AQ21" s="452" t="s">
        <v>92</v>
      </c>
      <c r="AR21" s="453" t="s">
        <v>92</v>
      </c>
      <c r="AS21" s="452" t="s">
        <v>92</v>
      </c>
      <c r="AT21" s="452" t="s">
        <v>92</v>
      </c>
      <c r="AU21" s="452" t="s">
        <v>92</v>
      </c>
      <c r="AV21" s="452" t="s">
        <v>92</v>
      </c>
      <c r="AW21" s="452" t="s">
        <v>92</v>
      </c>
      <c r="AX21" s="452" t="s">
        <v>92</v>
      </c>
      <c r="AY21" s="453" t="s">
        <v>92</v>
      </c>
      <c r="AZ21" s="452" t="s">
        <v>92</v>
      </c>
      <c r="BA21" s="452" t="s">
        <v>92</v>
      </c>
      <c r="BB21" s="452" t="s">
        <v>92</v>
      </c>
      <c r="BC21" s="452" t="s">
        <v>92</v>
      </c>
      <c r="BD21" s="452" t="s">
        <v>92</v>
      </c>
      <c r="BE21" s="452" t="s">
        <v>92</v>
      </c>
      <c r="BF21" s="620"/>
      <c r="BG21" s="620"/>
      <c r="BH21" s="620"/>
      <c r="BI21" s="620"/>
      <c r="BJ21" s="620"/>
      <c r="BK21" s="620"/>
      <c r="BL21" s="620"/>
      <c r="BM21" s="455">
        <v>0</v>
      </c>
      <c r="BN21" s="456">
        <v>8379</v>
      </c>
      <c r="BO21" s="456">
        <v>2535</v>
      </c>
      <c r="BP21" s="456">
        <v>10043</v>
      </c>
      <c r="BQ21" s="456">
        <v>3136</v>
      </c>
      <c r="BR21" s="439">
        <v>0</v>
      </c>
      <c r="BS21" s="439">
        <v>0</v>
      </c>
      <c r="BT21" s="457">
        <v>13385</v>
      </c>
      <c r="BU21" s="456">
        <v>12116</v>
      </c>
      <c r="BV21" s="456">
        <v>4252</v>
      </c>
      <c r="BW21" s="456">
        <v>33452</v>
      </c>
      <c r="BX21" s="456">
        <v>11446</v>
      </c>
      <c r="BY21" s="456">
        <v>4449</v>
      </c>
      <c r="BZ21" s="456">
        <v>1966</v>
      </c>
      <c r="CA21" s="457">
        <v>5365</v>
      </c>
      <c r="CB21" s="456">
        <v>5091</v>
      </c>
      <c r="CC21" s="456">
        <v>3966</v>
      </c>
      <c r="CD21" s="456">
        <v>18642</v>
      </c>
      <c r="CE21" s="456">
        <v>14222</v>
      </c>
      <c r="CF21" s="456">
        <v>3022</v>
      </c>
      <c r="CG21" s="456">
        <v>2476</v>
      </c>
      <c r="CH21" s="457">
        <v>3365</v>
      </c>
      <c r="CI21" s="456">
        <v>2687</v>
      </c>
      <c r="CJ21" s="456">
        <v>746</v>
      </c>
      <c r="CK21" s="456">
        <v>10757</v>
      </c>
      <c r="CL21" s="456">
        <v>2397</v>
      </c>
      <c r="CM21" s="456">
        <v>1561</v>
      </c>
      <c r="CN21" s="456">
        <v>477</v>
      </c>
      <c r="CO21" s="457">
        <v>27550</v>
      </c>
      <c r="CP21" s="456">
        <v>25161</v>
      </c>
      <c r="CQ21" s="456">
        <v>2446</v>
      </c>
      <c r="CR21" s="456">
        <v>85197</v>
      </c>
      <c r="CS21" s="456">
        <v>6596</v>
      </c>
      <c r="CT21" s="456">
        <v>9314</v>
      </c>
      <c r="CU21" s="456">
        <v>1013</v>
      </c>
      <c r="CV21" s="457">
        <v>950</v>
      </c>
      <c r="CW21" s="456">
        <v>743</v>
      </c>
      <c r="CX21" s="456">
        <v>318</v>
      </c>
      <c r="CY21" s="456">
        <v>3229</v>
      </c>
      <c r="CZ21" s="456">
        <v>1356</v>
      </c>
      <c r="DA21" s="456">
        <v>554</v>
      </c>
      <c r="DB21" s="456">
        <v>232</v>
      </c>
      <c r="DC21" s="457">
        <v>11440</v>
      </c>
      <c r="DD21" s="456">
        <v>10581</v>
      </c>
      <c r="DE21" s="456">
        <v>4510</v>
      </c>
      <c r="DF21" s="456">
        <v>33946</v>
      </c>
      <c r="DG21" s="456">
        <v>15313</v>
      </c>
      <c r="DH21" s="456">
        <v>4735</v>
      </c>
      <c r="DI21" s="456">
        <v>2911</v>
      </c>
      <c r="DJ21" s="457">
        <v>29320</v>
      </c>
      <c r="DK21" s="456">
        <v>26038</v>
      </c>
      <c r="DL21" s="456">
        <v>532</v>
      </c>
      <c r="DM21" s="456">
        <v>105352</v>
      </c>
      <c r="DN21" s="456">
        <v>1303</v>
      </c>
      <c r="DO21" s="456">
        <v>11311</v>
      </c>
      <c r="DP21" s="456">
        <v>150</v>
      </c>
      <c r="DQ21" s="457">
        <v>4990</v>
      </c>
      <c r="DR21" s="456">
        <v>4927</v>
      </c>
      <c r="DS21" s="456">
        <v>1668</v>
      </c>
      <c r="DT21" s="456">
        <v>22111</v>
      </c>
      <c r="DU21" s="456">
        <v>7004</v>
      </c>
      <c r="DV21" s="456">
        <v>3515</v>
      </c>
      <c r="DW21" s="456">
        <v>1503</v>
      </c>
      <c r="DX21" s="457">
        <v>5380</v>
      </c>
      <c r="DY21" s="456">
        <v>5334</v>
      </c>
      <c r="DZ21" s="456">
        <v>746</v>
      </c>
      <c r="EA21" s="456">
        <v>23307</v>
      </c>
      <c r="EB21" s="456">
        <v>2388</v>
      </c>
      <c r="EC21" s="456">
        <v>2637</v>
      </c>
      <c r="ED21" s="456">
        <v>466</v>
      </c>
      <c r="EE21" s="457">
        <v>1170</v>
      </c>
      <c r="EF21" s="456">
        <v>762</v>
      </c>
      <c r="EG21" s="456">
        <v>54</v>
      </c>
      <c r="EH21" s="456">
        <v>3532</v>
      </c>
      <c r="EI21" s="456">
        <v>117</v>
      </c>
      <c r="EJ21" s="456">
        <v>656</v>
      </c>
      <c r="EK21" s="456">
        <v>23</v>
      </c>
      <c r="EL21" s="457">
        <v>13785</v>
      </c>
      <c r="EM21" s="456">
        <v>13936</v>
      </c>
      <c r="EN21" s="456">
        <v>7256</v>
      </c>
      <c r="EO21" s="456">
        <v>53411</v>
      </c>
      <c r="EP21" s="456">
        <v>25356</v>
      </c>
      <c r="EQ21" s="456">
        <v>7981</v>
      </c>
      <c r="ER21" s="458">
        <v>4595</v>
      </c>
    </row>
    <row r="22" spans="1:151" s="6" customFormat="1" ht="13.5" customHeight="1" x14ac:dyDescent="0.25">
      <c r="A22" s="348" t="s">
        <v>5</v>
      </c>
      <c r="B22" s="415">
        <f t="shared" si="1"/>
        <v>187060</v>
      </c>
      <c r="C22" s="416">
        <f t="shared" si="0"/>
        <v>179935</v>
      </c>
      <c r="D22" s="416">
        <f t="shared" si="0"/>
        <v>47866</v>
      </c>
      <c r="E22" s="416">
        <f t="shared" si="0"/>
        <v>535876</v>
      </c>
      <c r="F22" s="416">
        <f t="shared" si="0"/>
        <v>122318</v>
      </c>
      <c r="G22" s="416">
        <f t="shared" si="0"/>
        <v>55846</v>
      </c>
      <c r="H22" s="417">
        <f t="shared" si="0"/>
        <v>16583</v>
      </c>
      <c r="I22" s="440" t="s">
        <v>92</v>
      </c>
      <c r="J22" s="441" t="s">
        <v>92</v>
      </c>
      <c r="K22" s="441" t="s">
        <v>92</v>
      </c>
      <c r="L22" s="441" t="s">
        <v>92</v>
      </c>
      <c r="M22" s="441" t="s">
        <v>92</v>
      </c>
      <c r="N22" s="441" t="s">
        <v>92</v>
      </c>
      <c r="O22" s="441" t="s">
        <v>92</v>
      </c>
      <c r="P22" s="442" t="s">
        <v>92</v>
      </c>
      <c r="Q22" s="441" t="s">
        <v>92</v>
      </c>
      <c r="R22" s="441" t="s">
        <v>92</v>
      </c>
      <c r="S22" s="441" t="s">
        <v>92</v>
      </c>
      <c r="T22" s="441" t="s">
        <v>92</v>
      </c>
      <c r="U22" s="441" t="s">
        <v>92</v>
      </c>
      <c r="V22" s="441" t="s">
        <v>92</v>
      </c>
      <c r="W22" s="442" t="s">
        <v>92</v>
      </c>
      <c r="X22" s="441" t="s">
        <v>92</v>
      </c>
      <c r="Y22" s="441" t="s">
        <v>92</v>
      </c>
      <c r="Z22" s="441" t="s">
        <v>92</v>
      </c>
      <c r="AA22" s="441" t="s">
        <v>92</v>
      </c>
      <c r="AB22" s="441" t="s">
        <v>92</v>
      </c>
      <c r="AC22" s="443" t="s">
        <v>92</v>
      </c>
      <c r="AD22" s="442" t="s">
        <v>92</v>
      </c>
      <c r="AE22" s="441" t="s">
        <v>92</v>
      </c>
      <c r="AF22" s="441" t="s">
        <v>92</v>
      </c>
      <c r="AG22" s="441" t="s">
        <v>92</v>
      </c>
      <c r="AH22" s="441" t="s">
        <v>92</v>
      </c>
      <c r="AI22" s="441" t="s">
        <v>92</v>
      </c>
      <c r="AJ22" s="441" t="s">
        <v>92</v>
      </c>
      <c r="AK22" s="442" t="s">
        <v>92</v>
      </c>
      <c r="AL22" s="441" t="s">
        <v>92</v>
      </c>
      <c r="AM22" s="441" t="s">
        <v>92</v>
      </c>
      <c r="AN22" s="441" t="s">
        <v>92</v>
      </c>
      <c r="AO22" s="441" t="s">
        <v>92</v>
      </c>
      <c r="AP22" s="441" t="s">
        <v>92</v>
      </c>
      <c r="AQ22" s="441" t="s">
        <v>92</v>
      </c>
      <c r="AR22" s="442" t="s">
        <v>92</v>
      </c>
      <c r="AS22" s="441" t="s">
        <v>92</v>
      </c>
      <c r="AT22" s="441" t="s">
        <v>92</v>
      </c>
      <c r="AU22" s="441" t="s">
        <v>92</v>
      </c>
      <c r="AV22" s="441" t="s">
        <v>92</v>
      </c>
      <c r="AW22" s="441" t="s">
        <v>92</v>
      </c>
      <c r="AX22" s="441" t="s">
        <v>92</v>
      </c>
      <c r="AY22" s="442" t="s">
        <v>92</v>
      </c>
      <c r="AZ22" s="441" t="s">
        <v>92</v>
      </c>
      <c r="BA22" s="441" t="s">
        <v>92</v>
      </c>
      <c r="BB22" s="441" t="s">
        <v>92</v>
      </c>
      <c r="BC22" s="441" t="s">
        <v>92</v>
      </c>
      <c r="BD22" s="441" t="s">
        <v>92</v>
      </c>
      <c r="BE22" s="441" t="s">
        <v>92</v>
      </c>
      <c r="BF22" s="621"/>
      <c r="BG22" s="621"/>
      <c r="BH22" s="621"/>
      <c r="BI22" s="621"/>
      <c r="BJ22" s="621"/>
      <c r="BK22" s="621"/>
      <c r="BL22" s="621"/>
      <c r="BM22" s="444">
        <v>36820</v>
      </c>
      <c r="BN22" s="445">
        <v>10284</v>
      </c>
      <c r="BO22" s="445">
        <v>3749</v>
      </c>
      <c r="BP22" s="445">
        <v>10915</v>
      </c>
      <c r="BQ22" s="445">
        <v>3815</v>
      </c>
      <c r="BR22" s="39">
        <v>0</v>
      </c>
      <c r="BS22" s="39">
        <v>0</v>
      </c>
      <c r="BT22" s="446">
        <v>9690</v>
      </c>
      <c r="BU22" s="445">
        <v>21276</v>
      </c>
      <c r="BV22" s="445">
        <v>7847</v>
      </c>
      <c r="BW22" s="445">
        <v>53680</v>
      </c>
      <c r="BX22" s="445">
        <v>19102</v>
      </c>
      <c r="BY22" s="445">
        <v>4195</v>
      </c>
      <c r="BZ22" s="445">
        <v>1942</v>
      </c>
      <c r="CA22" s="446">
        <v>7970</v>
      </c>
      <c r="CB22" s="445">
        <v>8206</v>
      </c>
      <c r="CC22" s="445">
        <v>5870</v>
      </c>
      <c r="CD22" s="445">
        <v>23976</v>
      </c>
      <c r="CE22" s="445">
        <v>17741</v>
      </c>
      <c r="CF22" s="445">
        <v>3317</v>
      </c>
      <c r="CG22" s="445">
        <v>2639</v>
      </c>
      <c r="CH22" s="446">
        <v>1440</v>
      </c>
      <c r="CI22" s="445">
        <v>5320</v>
      </c>
      <c r="CJ22" s="445">
        <v>1656</v>
      </c>
      <c r="CK22" s="445">
        <v>14779</v>
      </c>
      <c r="CL22" s="445">
        <v>4025</v>
      </c>
      <c r="CM22" s="445">
        <v>1643</v>
      </c>
      <c r="CN22" s="445">
        <v>385</v>
      </c>
      <c r="CO22" s="446">
        <v>44250</v>
      </c>
      <c r="CP22" s="445">
        <v>43431</v>
      </c>
      <c r="CQ22" s="445">
        <v>4690</v>
      </c>
      <c r="CR22" s="445">
        <v>123942</v>
      </c>
      <c r="CS22" s="445">
        <v>10868</v>
      </c>
      <c r="CT22" s="445">
        <v>10472</v>
      </c>
      <c r="CU22" s="445">
        <v>1080</v>
      </c>
      <c r="CV22" s="446">
        <v>1100</v>
      </c>
      <c r="CW22" s="445">
        <v>1444</v>
      </c>
      <c r="CX22" s="445">
        <v>692</v>
      </c>
      <c r="CY22" s="445">
        <v>3783</v>
      </c>
      <c r="CZ22" s="445">
        <v>1783</v>
      </c>
      <c r="DA22" s="445">
        <v>758</v>
      </c>
      <c r="DB22" s="445">
        <v>406</v>
      </c>
      <c r="DC22" s="446">
        <v>15500</v>
      </c>
      <c r="DD22" s="445">
        <v>17151</v>
      </c>
      <c r="DE22" s="445">
        <v>7311</v>
      </c>
      <c r="DF22" s="445">
        <v>45535</v>
      </c>
      <c r="DG22" s="445">
        <v>19506</v>
      </c>
      <c r="DH22" s="445">
        <v>4992</v>
      </c>
      <c r="DI22" s="445">
        <v>2964</v>
      </c>
      <c r="DJ22" s="446">
        <v>31630</v>
      </c>
      <c r="DK22" s="445">
        <v>35053</v>
      </c>
      <c r="DL22" s="445">
        <v>325</v>
      </c>
      <c r="DM22" s="445">
        <v>134376</v>
      </c>
      <c r="DN22" s="445">
        <v>1551</v>
      </c>
      <c r="DO22" s="445">
        <v>13568</v>
      </c>
      <c r="DP22" s="445">
        <v>199</v>
      </c>
      <c r="DQ22" s="446">
        <v>6960</v>
      </c>
      <c r="DR22" s="445">
        <v>6953</v>
      </c>
      <c r="DS22" s="445">
        <v>2132</v>
      </c>
      <c r="DT22" s="445">
        <v>25679</v>
      </c>
      <c r="DU22" s="445">
        <v>7715</v>
      </c>
      <c r="DV22" s="445">
        <v>3519</v>
      </c>
      <c r="DW22" s="445">
        <v>1435</v>
      </c>
      <c r="DX22" s="446">
        <v>7370</v>
      </c>
      <c r="DY22" s="445">
        <v>7449</v>
      </c>
      <c r="DZ22" s="445">
        <v>921</v>
      </c>
      <c r="EA22" s="445">
        <v>27227</v>
      </c>
      <c r="EB22" s="445">
        <v>2885</v>
      </c>
      <c r="EC22" s="445">
        <v>3232</v>
      </c>
      <c r="ED22" s="445">
        <v>463</v>
      </c>
      <c r="EE22" s="446">
        <v>870</v>
      </c>
      <c r="EF22" s="445">
        <v>777</v>
      </c>
      <c r="EG22" s="445">
        <v>19</v>
      </c>
      <c r="EH22" s="445">
        <v>3684</v>
      </c>
      <c r="EI22" s="445">
        <v>97</v>
      </c>
      <c r="EJ22" s="445">
        <v>605</v>
      </c>
      <c r="EK22" s="445">
        <v>10</v>
      </c>
      <c r="EL22" s="446">
        <v>23460</v>
      </c>
      <c r="EM22" s="445">
        <v>22591</v>
      </c>
      <c r="EN22" s="445">
        <v>12654</v>
      </c>
      <c r="EO22" s="445">
        <v>68300</v>
      </c>
      <c r="EP22" s="445">
        <v>33230</v>
      </c>
      <c r="EQ22" s="445">
        <v>9545</v>
      </c>
      <c r="ER22" s="447">
        <v>5060</v>
      </c>
      <c r="ES22" s="8"/>
      <c r="ET22" s="8"/>
      <c r="EU22" s="8"/>
    </row>
    <row r="23" spans="1:151" s="6" customFormat="1" ht="13.5" customHeight="1" x14ac:dyDescent="0.25">
      <c r="A23" s="23" t="s">
        <v>6</v>
      </c>
      <c r="B23" s="301">
        <f t="shared" si="1"/>
        <v>197236</v>
      </c>
      <c r="C23" s="302">
        <f t="shared" si="0"/>
        <v>191399</v>
      </c>
      <c r="D23" s="302">
        <f t="shared" si="0"/>
        <v>54373</v>
      </c>
      <c r="E23" s="302">
        <f t="shared" si="0"/>
        <v>661125</v>
      </c>
      <c r="F23" s="302">
        <f t="shared" si="0"/>
        <v>160128</v>
      </c>
      <c r="G23" s="302">
        <f t="shared" si="0"/>
        <v>62688</v>
      </c>
      <c r="H23" s="303">
        <f t="shared" si="0"/>
        <v>18240</v>
      </c>
      <c r="I23" s="21" t="s">
        <v>92</v>
      </c>
      <c r="J23" s="7" t="s">
        <v>92</v>
      </c>
      <c r="K23" s="7" t="s">
        <v>92</v>
      </c>
      <c r="L23" s="7" t="s">
        <v>92</v>
      </c>
      <c r="M23" s="7" t="s">
        <v>92</v>
      </c>
      <c r="N23" s="7" t="s">
        <v>92</v>
      </c>
      <c r="O23" s="7" t="s">
        <v>92</v>
      </c>
      <c r="P23" s="20" t="s">
        <v>92</v>
      </c>
      <c r="Q23" s="7" t="s">
        <v>92</v>
      </c>
      <c r="R23" s="7" t="s">
        <v>92</v>
      </c>
      <c r="S23" s="7" t="s">
        <v>92</v>
      </c>
      <c r="T23" s="7" t="s">
        <v>92</v>
      </c>
      <c r="U23" s="7" t="s">
        <v>92</v>
      </c>
      <c r="V23" s="7" t="s">
        <v>92</v>
      </c>
      <c r="W23" s="20" t="s">
        <v>92</v>
      </c>
      <c r="X23" s="7" t="s">
        <v>92</v>
      </c>
      <c r="Y23" s="7" t="s">
        <v>92</v>
      </c>
      <c r="Z23" s="7" t="s">
        <v>92</v>
      </c>
      <c r="AA23" s="7" t="s">
        <v>92</v>
      </c>
      <c r="AB23" s="7" t="s">
        <v>92</v>
      </c>
      <c r="AC23" s="26" t="s">
        <v>92</v>
      </c>
      <c r="AD23" s="20" t="s">
        <v>92</v>
      </c>
      <c r="AE23" s="7" t="s">
        <v>92</v>
      </c>
      <c r="AF23" s="7" t="s">
        <v>92</v>
      </c>
      <c r="AG23" s="7" t="s">
        <v>92</v>
      </c>
      <c r="AH23" s="7" t="s">
        <v>92</v>
      </c>
      <c r="AI23" s="7" t="s">
        <v>92</v>
      </c>
      <c r="AJ23" s="7" t="s">
        <v>92</v>
      </c>
      <c r="AK23" s="20" t="s">
        <v>92</v>
      </c>
      <c r="AL23" s="7" t="s">
        <v>92</v>
      </c>
      <c r="AM23" s="7" t="s">
        <v>92</v>
      </c>
      <c r="AN23" s="7" t="s">
        <v>92</v>
      </c>
      <c r="AO23" s="7" t="s">
        <v>92</v>
      </c>
      <c r="AP23" s="7" t="s">
        <v>92</v>
      </c>
      <c r="AQ23" s="7" t="s">
        <v>92</v>
      </c>
      <c r="AR23" s="20" t="s">
        <v>92</v>
      </c>
      <c r="AS23" s="7" t="s">
        <v>92</v>
      </c>
      <c r="AT23" s="7" t="s">
        <v>92</v>
      </c>
      <c r="AU23" s="7" t="s">
        <v>92</v>
      </c>
      <c r="AV23" s="7" t="s">
        <v>92</v>
      </c>
      <c r="AW23" s="7" t="s">
        <v>92</v>
      </c>
      <c r="AX23" s="7" t="s">
        <v>92</v>
      </c>
      <c r="AY23" s="20" t="s">
        <v>92</v>
      </c>
      <c r="AZ23" s="7" t="s">
        <v>92</v>
      </c>
      <c r="BA23" s="7" t="s">
        <v>92</v>
      </c>
      <c r="BB23" s="7" t="s">
        <v>92</v>
      </c>
      <c r="BC23" s="7" t="s">
        <v>92</v>
      </c>
      <c r="BD23" s="7" t="s">
        <v>92</v>
      </c>
      <c r="BE23" s="7" t="s">
        <v>92</v>
      </c>
      <c r="BF23" s="619"/>
      <c r="BG23" s="619"/>
      <c r="BH23" s="619"/>
      <c r="BI23" s="619"/>
      <c r="BJ23" s="619"/>
      <c r="BK23" s="619"/>
      <c r="BL23" s="619"/>
      <c r="BM23" s="78">
        <v>44270</v>
      </c>
      <c r="BN23" s="72">
        <v>7192</v>
      </c>
      <c r="BO23" s="72">
        <v>1797</v>
      </c>
      <c r="BP23" s="72">
        <v>7797</v>
      </c>
      <c r="BQ23" s="72">
        <v>2096</v>
      </c>
      <c r="BR23" s="41">
        <v>0</v>
      </c>
      <c r="BS23" s="41">
        <v>0</v>
      </c>
      <c r="BT23" s="70">
        <v>10990</v>
      </c>
      <c r="BU23" s="72">
        <v>24048</v>
      </c>
      <c r="BV23" s="72">
        <v>10920</v>
      </c>
      <c r="BW23" s="72">
        <v>75575</v>
      </c>
      <c r="BX23" s="72">
        <v>27834</v>
      </c>
      <c r="BY23" s="72">
        <v>4647</v>
      </c>
      <c r="BZ23" s="72">
        <v>1984</v>
      </c>
      <c r="CA23" s="70">
        <v>9020</v>
      </c>
      <c r="CB23" s="72">
        <v>9351</v>
      </c>
      <c r="CC23" s="72">
        <v>6715</v>
      </c>
      <c r="CD23" s="72">
        <v>29965</v>
      </c>
      <c r="CE23" s="72">
        <v>21542</v>
      </c>
      <c r="CF23" s="72">
        <v>3652</v>
      </c>
      <c r="CG23" s="72">
        <v>2964</v>
      </c>
      <c r="CH23" s="70">
        <v>1920</v>
      </c>
      <c r="CI23" s="72">
        <v>7038</v>
      </c>
      <c r="CJ23" s="72">
        <v>2774</v>
      </c>
      <c r="CK23" s="72">
        <v>21380</v>
      </c>
      <c r="CL23" s="72">
        <v>7078</v>
      </c>
      <c r="CM23" s="72">
        <v>1754</v>
      </c>
      <c r="CN23" s="72">
        <v>528</v>
      </c>
      <c r="CO23" s="70">
        <v>31580</v>
      </c>
      <c r="CP23" s="72">
        <v>47814</v>
      </c>
      <c r="CQ23" s="72">
        <v>6681</v>
      </c>
      <c r="CR23" s="72">
        <v>139162</v>
      </c>
      <c r="CS23" s="72">
        <v>13505</v>
      </c>
      <c r="CT23" s="72">
        <v>12578</v>
      </c>
      <c r="CU23" s="72">
        <v>1418</v>
      </c>
      <c r="CV23" s="70">
        <v>1270</v>
      </c>
      <c r="CW23" s="72">
        <v>1605</v>
      </c>
      <c r="CX23" s="72">
        <v>681</v>
      </c>
      <c r="CY23" s="72">
        <v>4754</v>
      </c>
      <c r="CZ23" s="72">
        <v>1990</v>
      </c>
      <c r="DA23" s="72">
        <v>857</v>
      </c>
      <c r="DB23" s="72">
        <v>331</v>
      </c>
      <c r="DC23" s="70">
        <v>16620</v>
      </c>
      <c r="DD23" s="72">
        <v>18363</v>
      </c>
      <c r="DE23" s="72">
        <v>8166</v>
      </c>
      <c r="DF23" s="72">
        <v>58105</v>
      </c>
      <c r="DG23" s="72">
        <v>24479</v>
      </c>
      <c r="DH23" s="72">
        <v>5955</v>
      </c>
      <c r="DI23" s="72">
        <v>3436</v>
      </c>
      <c r="DJ23" s="70">
        <v>41120</v>
      </c>
      <c r="DK23" s="72">
        <v>39100</v>
      </c>
      <c r="DL23" s="72">
        <v>2709</v>
      </c>
      <c r="DM23" s="72">
        <v>173530</v>
      </c>
      <c r="DN23" s="72">
        <v>2463</v>
      </c>
      <c r="DO23" s="72">
        <v>14702</v>
      </c>
      <c r="DP23" s="72">
        <v>170</v>
      </c>
      <c r="DQ23" s="70">
        <v>7306</v>
      </c>
      <c r="DR23" s="72">
        <v>8300</v>
      </c>
      <c r="DS23" s="72">
        <v>2869</v>
      </c>
      <c r="DT23" s="72">
        <v>32473</v>
      </c>
      <c r="DU23" s="72">
        <v>9218</v>
      </c>
      <c r="DV23" s="72">
        <v>3951</v>
      </c>
      <c r="DW23" s="72">
        <v>1503</v>
      </c>
      <c r="DX23" s="70">
        <v>7460</v>
      </c>
      <c r="DY23" s="72">
        <v>7915</v>
      </c>
      <c r="DZ23" s="72">
        <v>1043</v>
      </c>
      <c r="EA23" s="72">
        <v>33495</v>
      </c>
      <c r="EB23" s="72">
        <v>3611</v>
      </c>
      <c r="EC23" s="72">
        <v>3752</v>
      </c>
      <c r="ED23" s="72">
        <v>448</v>
      </c>
      <c r="EE23" s="70">
        <v>1040</v>
      </c>
      <c r="EF23" s="72">
        <v>844</v>
      </c>
      <c r="EG23" s="72">
        <v>19</v>
      </c>
      <c r="EH23" s="72">
        <v>4289</v>
      </c>
      <c r="EI23" s="72">
        <v>201</v>
      </c>
      <c r="EJ23" s="72">
        <v>741</v>
      </c>
      <c r="EK23" s="72">
        <v>19</v>
      </c>
      <c r="EL23" s="70">
        <v>24640</v>
      </c>
      <c r="EM23" s="72">
        <v>19829</v>
      </c>
      <c r="EN23" s="72">
        <v>9999</v>
      </c>
      <c r="EO23" s="72">
        <v>80600</v>
      </c>
      <c r="EP23" s="72">
        <v>46111</v>
      </c>
      <c r="EQ23" s="72">
        <v>10099</v>
      </c>
      <c r="ER23" s="73">
        <v>5439</v>
      </c>
      <c r="ES23" s="8"/>
      <c r="ET23" s="8"/>
      <c r="EU23" s="8"/>
    </row>
    <row r="24" spans="1:151" s="6" customFormat="1" ht="13.5" customHeight="1" x14ac:dyDescent="0.25">
      <c r="A24" s="23" t="s">
        <v>7</v>
      </c>
      <c r="B24" s="301">
        <f t="shared" si="1"/>
        <v>202592</v>
      </c>
      <c r="C24" s="302">
        <f t="shared" si="0"/>
        <v>200640</v>
      </c>
      <c r="D24" s="302">
        <f t="shared" si="0"/>
        <v>67306</v>
      </c>
      <c r="E24" s="302">
        <f t="shared" si="0"/>
        <v>772907</v>
      </c>
      <c r="F24" s="302">
        <f t="shared" si="0"/>
        <v>199449</v>
      </c>
      <c r="G24" s="302">
        <f t="shared" si="0"/>
        <v>77272</v>
      </c>
      <c r="H24" s="303">
        <f t="shared" si="0"/>
        <v>22703</v>
      </c>
      <c r="I24" s="21" t="s">
        <v>92</v>
      </c>
      <c r="J24" s="7" t="s">
        <v>92</v>
      </c>
      <c r="K24" s="7" t="s">
        <v>92</v>
      </c>
      <c r="L24" s="7" t="s">
        <v>92</v>
      </c>
      <c r="M24" s="7" t="s">
        <v>92</v>
      </c>
      <c r="N24" s="7" t="s">
        <v>92</v>
      </c>
      <c r="O24" s="7" t="s">
        <v>92</v>
      </c>
      <c r="P24" s="20" t="s">
        <v>92</v>
      </c>
      <c r="Q24" s="7" t="s">
        <v>92</v>
      </c>
      <c r="R24" s="7" t="s">
        <v>92</v>
      </c>
      <c r="S24" s="7" t="s">
        <v>92</v>
      </c>
      <c r="T24" s="7" t="s">
        <v>92</v>
      </c>
      <c r="U24" s="7" t="s">
        <v>92</v>
      </c>
      <c r="V24" s="7" t="s">
        <v>92</v>
      </c>
      <c r="W24" s="20" t="s">
        <v>92</v>
      </c>
      <c r="X24" s="7" t="s">
        <v>92</v>
      </c>
      <c r="Y24" s="7" t="s">
        <v>92</v>
      </c>
      <c r="Z24" s="7" t="s">
        <v>92</v>
      </c>
      <c r="AA24" s="7" t="s">
        <v>92</v>
      </c>
      <c r="AB24" s="7" t="s">
        <v>92</v>
      </c>
      <c r="AC24" s="26" t="s">
        <v>92</v>
      </c>
      <c r="AD24" s="20" t="s">
        <v>92</v>
      </c>
      <c r="AE24" s="7" t="s">
        <v>92</v>
      </c>
      <c r="AF24" s="7" t="s">
        <v>92</v>
      </c>
      <c r="AG24" s="7" t="s">
        <v>92</v>
      </c>
      <c r="AH24" s="7" t="s">
        <v>92</v>
      </c>
      <c r="AI24" s="7" t="s">
        <v>92</v>
      </c>
      <c r="AJ24" s="7" t="s">
        <v>92</v>
      </c>
      <c r="AK24" s="20" t="s">
        <v>92</v>
      </c>
      <c r="AL24" s="7" t="s">
        <v>92</v>
      </c>
      <c r="AM24" s="7" t="s">
        <v>92</v>
      </c>
      <c r="AN24" s="7" t="s">
        <v>92</v>
      </c>
      <c r="AO24" s="7" t="s">
        <v>92</v>
      </c>
      <c r="AP24" s="7" t="s">
        <v>92</v>
      </c>
      <c r="AQ24" s="7" t="s">
        <v>92</v>
      </c>
      <c r="AR24" s="20" t="s">
        <v>92</v>
      </c>
      <c r="AS24" s="7" t="s">
        <v>92</v>
      </c>
      <c r="AT24" s="7" t="s">
        <v>92</v>
      </c>
      <c r="AU24" s="7" t="s">
        <v>92</v>
      </c>
      <c r="AV24" s="7" t="s">
        <v>92</v>
      </c>
      <c r="AW24" s="7" t="s">
        <v>92</v>
      </c>
      <c r="AX24" s="7" t="s">
        <v>92</v>
      </c>
      <c r="AY24" s="20" t="s">
        <v>92</v>
      </c>
      <c r="AZ24" s="7" t="s">
        <v>92</v>
      </c>
      <c r="BA24" s="7" t="s">
        <v>92</v>
      </c>
      <c r="BB24" s="7" t="s">
        <v>92</v>
      </c>
      <c r="BC24" s="7" t="s">
        <v>92</v>
      </c>
      <c r="BD24" s="7" t="s">
        <v>92</v>
      </c>
      <c r="BE24" s="7" t="s">
        <v>92</v>
      </c>
      <c r="BF24" s="619"/>
      <c r="BG24" s="619"/>
      <c r="BH24" s="619"/>
      <c r="BI24" s="619"/>
      <c r="BJ24" s="619"/>
      <c r="BK24" s="619"/>
      <c r="BL24" s="619"/>
      <c r="BM24" s="78">
        <v>35180</v>
      </c>
      <c r="BN24" s="72">
        <v>1478</v>
      </c>
      <c r="BO24" s="72">
        <v>722</v>
      </c>
      <c r="BP24" s="72">
        <v>1936</v>
      </c>
      <c r="BQ24" s="72">
        <v>730</v>
      </c>
      <c r="BR24" s="41">
        <v>0</v>
      </c>
      <c r="BS24" s="41">
        <v>0</v>
      </c>
      <c r="BT24" s="70">
        <v>11650</v>
      </c>
      <c r="BU24" s="72">
        <v>25853</v>
      </c>
      <c r="BV24" s="72">
        <v>14284</v>
      </c>
      <c r="BW24" s="72">
        <v>92991</v>
      </c>
      <c r="BX24" s="72">
        <v>39629</v>
      </c>
      <c r="BY24" s="72">
        <v>6388</v>
      </c>
      <c r="BZ24" s="72">
        <v>3052</v>
      </c>
      <c r="CA24" s="70">
        <v>9070</v>
      </c>
      <c r="CB24" s="72">
        <v>10148</v>
      </c>
      <c r="CC24" s="72">
        <v>7429</v>
      </c>
      <c r="CD24" s="72">
        <v>34731</v>
      </c>
      <c r="CE24" s="72">
        <v>24585</v>
      </c>
      <c r="CF24" s="72">
        <v>4617</v>
      </c>
      <c r="CG24" s="72">
        <v>3810</v>
      </c>
      <c r="CH24" s="70">
        <v>2580</v>
      </c>
      <c r="CI24" s="72">
        <v>8564</v>
      </c>
      <c r="CJ24" s="72">
        <v>3780</v>
      </c>
      <c r="CK24" s="72">
        <v>27781</v>
      </c>
      <c r="CL24" s="72">
        <v>10078</v>
      </c>
      <c r="CM24" s="72">
        <v>2143</v>
      </c>
      <c r="CN24" s="72">
        <v>729</v>
      </c>
      <c r="CO24" s="70">
        <v>34690</v>
      </c>
      <c r="CP24" s="72">
        <v>50738</v>
      </c>
      <c r="CQ24" s="72">
        <v>8545</v>
      </c>
      <c r="CR24" s="72">
        <v>177403</v>
      </c>
      <c r="CS24" s="72">
        <v>19272</v>
      </c>
      <c r="CT24" s="72">
        <v>15967</v>
      </c>
      <c r="CU24" s="72">
        <v>2100</v>
      </c>
      <c r="CV24" s="70">
        <v>2020</v>
      </c>
      <c r="CW24" s="72">
        <v>2194</v>
      </c>
      <c r="CX24" s="72">
        <v>839</v>
      </c>
      <c r="CY24" s="72">
        <v>6241</v>
      </c>
      <c r="CZ24" s="72">
        <v>2512</v>
      </c>
      <c r="DA24" s="72">
        <v>690</v>
      </c>
      <c r="DB24" s="72">
        <v>339</v>
      </c>
      <c r="DC24" s="70">
        <v>20230</v>
      </c>
      <c r="DD24" s="72">
        <v>19437</v>
      </c>
      <c r="DE24" s="72">
        <v>8514</v>
      </c>
      <c r="DF24" s="72">
        <v>71936</v>
      </c>
      <c r="DG24" s="72">
        <v>30086</v>
      </c>
      <c r="DH24" s="72">
        <v>6791</v>
      </c>
      <c r="DI24" s="72">
        <v>4018</v>
      </c>
      <c r="DJ24" s="70">
        <v>45380</v>
      </c>
      <c r="DK24" s="72">
        <v>40716</v>
      </c>
      <c r="DL24" s="72">
        <v>3097</v>
      </c>
      <c r="DM24" s="72">
        <v>183388</v>
      </c>
      <c r="DN24" s="72">
        <v>2701</v>
      </c>
      <c r="DO24" s="72">
        <v>20627</v>
      </c>
      <c r="DP24" s="72">
        <v>210</v>
      </c>
      <c r="DQ24" s="70">
        <v>7842</v>
      </c>
      <c r="DR24" s="72">
        <v>7999</v>
      </c>
      <c r="DS24" s="72">
        <v>3243</v>
      </c>
      <c r="DT24" s="72">
        <v>33246</v>
      </c>
      <c r="DU24" s="72">
        <v>10442</v>
      </c>
      <c r="DV24" s="72">
        <v>3861</v>
      </c>
      <c r="DW24" s="72">
        <v>1581</v>
      </c>
      <c r="DX24" s="70">
        <v>7450</v>
      </c>
      <c r="DY24" s="72">
        <v>8303</v>
      </c>
      <c r="DZ24" s="72">
        <v>1234</v>
      </c>
      <c r="EA24" s="72">
        <v>40977</v>
      </c>
      <c r="EB24" s="72">
        <v>3957</v>
      </c>
      <c r="EC24" s="72">
        <v>3954</v>
      </c>
      <c r="ED24" s="72">
        <v>569</v>
      </c>
      <c r="EE24" s="70">
        <v>1480</v>
      </c>
      <c r="EF24" s="72">
        <v>1342</v>
      </c>
      <c r="EG24" s="72">
        <v>87</v>
      </c>
      <c r="EH24" s="72">
        <v>5598</v>
      </c>
      <c r="EI24" s="72">
        <v>277</v>
      </c>
      <c r="EJ24" s="72">
        <v>649</v>
      </c>
      <c r="EK24" s="72">
        <v>22</v>
      </c>
      <c r="EL24" s="70">
        <v>25020</v>
      </c>
      <c r="EM24" s="72">
        <v>23868</v>
      </c>
      <c r="EN24" s="72">
        <v>15532</v>
      </c>
      <c r="EO24" s="72">
        <v>96679</v>
      </c>
      <c r="EP24" s="72">
        <v>55180</v>
      </c>
      <c r="EQ24" s="72">
        <v>11585</v>
      </c>
      <c r="ER24" s="73">
        <v>6273</v>
      </c>
      <c r="ES24" s="8"/>
      <c r="ET24" s="8"/>
      <c r="EU24" s="8"/>
    </row>
    <row r="25" spans="1:151" s="6" customFormat="1" ht="13.5" customHeight="1" thickBot="1" x14ac:dyDescent="0.3">
      <c r="A25" s="363" t="s">
        <v>8</v>
      </c>
      <c r="B25" s="492">
        <f t="shared" si="1"/>
        <v>206340</v>
      </c>
      <c r="C25" s="493">
        <f t="shared" si="0"/>
        <v>204570</v>
      </c>
      <c r="D25" s="493">
        <f t="shared" si="0"/>
        <v>66927</v>
      </c>
      <c r="E25" s="493">
        <f t="shared" si="0"/>
        <v>870170</v>
      </c>
      <c r="F25" s="493">
        <f t="shared" si="0"/>
        <v>232972</v>
      </c>
      <c r="G25" s="493">
        <f t="shared" si="0"/>
        <v>90888</v>
      </c>
      <c r="H25" s="494">
        <f t="shared" si="0"/>
        <v>27738</v>
      </c>
      <c r="I25" s="495" t="s">
        <v>92</v>
      </c>
      <c r="J25" s="496" t="s">
        <v>92</v>
      </c>
      <c r="K25" s="496" t="s">
        <v>92</v>
      </c>
      <c r="L25" s="496" t="s">
        <v>92</v>
      </c>
      <c r="M25" s="496" t="s">
        <v>92</v>
      </c>
      <c r="N25" s="496" t="s">
        <v>92</v>
      </c>
      <c r="O25" s="496" t="s">
        <v>92</v>
      </c>
      <c r="P25" s="497" t="s">
        <v>92</v>
      </c>
      <c r="Q25" s="496" t="s">
        <v>92</v>
      </c>
      <c r="R25" s="496" t="s">
        <v>92</v>
      </c>
      <c r="S25" s="496" t="s">
        <v>92</v>
      </c>
      <c r="T25" s="496" t="s">
        <v>92</v>
      </c>
      <c r="U25" s="496" t="s">
        <v>92</v>
      </c>
      <c r="V25" s="496" t="s">
        <v>92</v>
      </c>
      <c r="W25" s="497" t="s">
        <v>92</v>
      </c>
      <c r="X25" s="496" t="s">
        <v>92</v>
      </c>
      <c r="Y25" s="496" t="s">
        <v>92</v>
      </c>
      <c r="Z25" s="496" t="s">
        <v>92</v>
      </c>
      <c r="AA25" s="496" t="s">
        <v>92</v>
      </c>
      <c r="AB25" s="496" t="s">
        <v>92</v>
      </c>
      <c r="AC25" s="498" t="s">
        <v>92</v>
      </c>
      <c r="AD25" s="497" t="s">
        <v>92</v>
      </c>
      <c r="AE25" s="496" t="s">
        <v>92</v>
      </c>
      <c r="AF25" s="496" t="s">
        <v>92</v>
      </c>
      <c r="AG25" s="496" t="s">
        <v>92</v>
      </c>
      <c r="AH25" s="496" t="s">
        <v>92</v>
      </c>
      <c r="AI25" s="496" t="s">
        <v>92</v>
      </c>
      <c r="AJ25" s="496" t="s">
        <v>92</v>
      </c>
      <c r="AK25" s="497" t="s">
        <v>92</v>
      </c>
      <c r="AL25" s="496" t="s">
        <v>92</v>
      </c>
      <c r="AM25" s="496" t="s">
        <v>92</v>
      </c>
      <c r="AN25" s="496" t="s">
        <v>92</v>
      </c>
      <c r="AO25" s="496" t="s">
        <v>92</v>
      </c>
      <c r="AP25" s="496" t="s">
        <v>92</v>
      </c>
      <c r="AQ25" s="496" t="s">
        <v>92</v>
      </c>
      <c r="AR25" s="497" t="s">
        <v>92</v>
      </c>
      <c r="AS25" s="496" t="s">
        <v>92</v>
      </c>
      <c r="AT25" s="496" t="s">
        <v>92</v>
      </c>
      <c r="AU25" s="496" t="s">
        <v>92</v>
      </c>
      <c r="AV25" s="496" t="s">
        <v>92</v>
      </c>
      <c r="AW25" s="496" t="s">
        <v>92</v>
      </c>
      <c r="AX25" s="496" t="s">
        <v>92</v>
      </c>
      <c r="AY25" s="497" t="s">
        <v>92</v>
      </c>
      <c r="AZ25" s="496" t="s">
        <v>92</v>
      </c>
      <c r="BA25" s="496" t="s">
        <v>92</v>
      </c>
      <c r="BB25" s="496" t="s">
        <v>92</v>
      </c>
      <c r="BC25" s="496" t="s">
        <v>92</v>
      </c>
      <c r="BD25" s="496" t="s">
        <v>92</v>
      </c>
      <c r="BE25" s="496" t="s">
        <v>92</v>
      </c>
      <c r="BF25" s="622"/>
      <c r="BG25" s="622"/>
      <c r="BH25" s="622"/>
      <c r="BI25" s="622"/>
      <c r="BJ25" s="622"/>
      <c r="BK25" s="622"/>
      <c r="BL25" s="622"/>
      <c r="BM25" s="79">
        <v>35220</v>
      </c>
      <c r="BN25" s="49">
        <v>0</v>
      </c>
      <c r="BO25" s="49">
        <v>0</v>
      </c>
      <c r="BP25" s="75">
        <v>427</v>
      </c>
      <c r="BQ25" s="75">
        <v>8</v>
      </c>
      <c r="BR25" s="49">
        <v>0</v>
      </c>
      <c r="BS25" s="49">
        <v>0</v>
      </c>
      <c r="BT25" s="74">
        <v>12780</v>
      </c>
      <c r="BU25" s="75">
        <v>27017</v>
      </c>
      <c r="BV25" s="75">
        <v>14188</v>
      </c>
      <c r="BW25" s="75">
        <v>109173</v>
      </c>
      <c r="BX25" s="75">
        <v>48545</v>
      </c>
      <c r="BY25" s="75">
        <v>9717</v>
      </c>
      <c r="BZ25" s="75">
        <v>4896</v>
      </c>
      <c r="CA25" s="74">
        <v>10810</v>
      </c>
      <c r="CB25" s="75">
        <v>10883</v>
      </c>
      <c r="CC25" s="75">
        <v>7697</v>
      </c>
      <c r="CD25" s="75">
        <v>39359</v>
      </c>
      <c r="CE25" s="75">
        <v>27551</v>
      </c>
      <c r="CF25" s="75">
        <v>4909</v>
      </c>
      <c r="CG25" s="75">
        <v>3962</v>
      </c>
      <c r="CH25" s="74">
        <v>1900</v>
      </c>
      <c r="CI25" s="75">
        <v>8613</v>
      </c>
      <c r="CJ25" s="75">
        <v>3248</v>
      </c>
      <c r="CK25" s="75">
        <v>32896</v>
      </c>
      <c r="CL25" s="75">
        <v>11975</v>
      </c>
      <c r="CM25" s="75">
        <v>2578</v>
      </c>
      <c r="CN25" s="75">
        <v>899</v>
      </c>
      <c r="CO25" s="74">
        <v>36960</v>
      </c>
      <c r="CP25" s="75">
        <v>56998</v>
      </c>
      <c r="CQ25" s="75">
        <v>10387</v>
      </c>
      <c r="CR25" s="75">
        <v>235151</v>
      </c>
      <c r="CS25" s="75">
        <v>32106</v>
      </c>
      <c r="CT25" s="75">
        <v>20924</v>
      </c>
      <c r="CU25" s="75">
        <v>2961</v>
      </c>
      <c r="CV25" s="74">
        <v>2560</v>
      </c>
      <c r="CW25" s="75">
        <v>2815</v>
      </c>
      <c r="CX25" s="75">
        <v>1041</v>
      </c>
      <c r="CY25" s="75">
        <v>8287</v>
      </c>
      <c r="CZ25" s="75">
        <v>3263</v>
      </c>
      <c r="DA25" s="75">
        <v>717</v>
      </c>
      <c r="DB25" s="75">
        <v>360</v>
      </c>
      <c r="DC25" s="74">
        <v>16800</v>
      </c>
      <c r="DD25" s="75">
        <v>21261</v>
      </c>
      <c r="DE25" s="75">
        <v>9819</v>
      </c>
      <c r="DF25" s="75">
        <v>82203</v>
      </c>
      <c r="DG25" s="75">
        <v>34394</v>
      </c>
      <c r="DH25" s="75">
        <v>8159</v>
      </c>
      <c r="DI25" s="75">
        <v>4611</v>
      </c>
      <c r="DJ25" s="74">
        <v>46390</v>
      </c>
      <c r="DK25" s="75">
        <v>37258</v>
      </c>
      <c r="DL25" s="75">
        <v>1662</v>
      </c>
      <c r="DM25" s="75">
        <v>185019</v>
      </c>
      <c r="DN25" s="75">
        <v>3887</v>
      </c>
      <c r="DO25" s="75">
        <v>21861</v>
      </c>
      <c r="DP25" s="75">
        <v>647</v>
      </c>
      <c r="DQ25" s="74">
        <v>7580</v>
      </c>
      <c r="DR25" s="75">
        <v>7339</v>
      </c>
      <c r="DS25" s="75">
        <v>3096</v>
      </c>
      <c r="DT25" s="75">
        <v>36735</v>
      </c>
      <c r="DU25" s="75">
        <v>11829</v>
      </c>
      <c r="DV25" s="75">
        <v>4139</v>
      </c>
      <c r="DW25" s="75">
        <v>1636</v>
      </c>
      <c r="DX25" s="74">
        <v>8070</v>
      </c>
      <c r="DY25" s="75">
        <v>8770</v>
      </c>
      <c r="DZ25" s="75">
        <v>1598</v>
      </c>
      <c r="EA25" s="75">
        <v>38597</v>
      </c>
      <c r="EB25" s="75">
        <v>4764</v>
      </c>
      <c r="EC25" s="75">
        <v>4475</v>
      </c>
      <c r="ED25" s="75">
        <v>797</v>
      </c>
      <c r="EE25" s="74">
        <v>2150</v>
      </c>
      <c r="EF25" s="75">
        <v>1451</v>
      </c>
      <c r="EG25" s="75">
        <v>79</v>
      </c>
      <c r="EH25" s="75">
        <v>6024</v>
      </c>
      <c r="EI25" s="75">
        <v>224</v>
      </c>
      <c r="EJ25" s="75">
        <v>763</v>
      </c>
      <c r="EK25" s="75">
        <v>25</v>
      </c>
      <c r="EL25" s="74">
        <v>25120</v>
      </c>
      <c r="EM25" s="75">
        <v>22165</v>
      </c>
      <c r="EN25" s="75">
        <v>14112</v>
      </c>
      <c r="EO25" s="75">
        <v>96299</v>
      </c>
      <c r="EP25" s="75">
        <v>54426</v>
      </c>
      <c r="EQ25" s="75">
        <v>12646</v>
      </c>
      <c r="ER25" s="76">
        <v>6944</v>
      </c>
      <c r="ES25" s="8"/>
      <c r="ET25" s="8"/>
      <c r="EU25" s="8"/>
    </row>
    <row r="26" spans="1:151" s="6" customFormat="1" ht="13.5" customHeight="1" x14ac:dyDescent="0.25">
      <c r="A26" s="499" t="s">
        <v>9</v>
      </c>
      <c r="B26" s="500">
        <f>I26+P26+AD26+AK26+AR26+AY26+W26</f>
        <v>0</v>
      </c>
      <c r="C26" s="501">
        <f t="shared" ref="C26:H63" si="2">J26+Q26+AE26+AL26+AS26+AZ26+X26</f>
        <v>201934</v>
      </c>
      <c r="D26" s="501">
        <f t="shared" si="2"/>
        <v>65730</v>
      </c>
      <c r="E26" s="501">
        <f t="shared" si="2"/>
        <v>931884</v>
      </c>
      <c r="F26" s="501">
        <f t="shared" si="2"/>
        <v>250088</v>
      </c>
      <c r="G26" s="501">
        <f t="shared" si="2"/>
        <v>118584</v>
      </c>
      <c r="H26" s="502">
        <f t="shared" si="2"/>
        <v>42771</v>
      </c>
      <c r="I26" s="503">
        <v>0</v>
      </c>
      <c r="J26" s="504">
        <v>34183</v>
      </c>
      <c r="K26" s="504">
        <v>16639</v>
      </c>
      <c r="L26" s="504">
        <v>150141</v>
      </c>
      <c r="M26" s="504">
        <v>64033</v>
      </c>
      <c r="N26" s="505">
        <v>18790</v>
      </c>
      <c r="O26" s="505">
        <v>10005</v>
      </c>
      <c r="P26" s="503">
        <v>0</v>
      </c>
      <c r="Q26" s="505">
        <v>54830</v>
      </c>
      <c r="R26" s="505">
        <v>10070</v>
      </c>
      <c r="S26" s="505">
        <v>257738</v>
      </c>
      <c r="T26" s="505">
        <v>36489</v>
      </c>
      <c r="U26" s="505">
        <v>27508</v>
      </c>
      <c r="V26" s="505">
        <v>5025</v>
      </c>
      <c r="W26" s="503">
        <v>0</v>
      </c>
      <c r="X26" s="505">
        <v>19352</v>
      </c>
      <c r="Y26" s="505">
        <v>12139</v>
      </c>
      <c r="Z26" s="505">
        <v>94796</v>
      </c>
      <c r="AA26" s="505">
        <v>53866</v>
      </c>
      <c r="AB26" s="505">
        <v>18517</v>
      </c>
      <c r="AC26" s="506">
        <v>11405</v>
      </c>
      <c r="AD26" s="503">
        <v>0</v>
      </c>
      <c r="AE26" s="507">
        <v>0</v>
      </c>
      <c r="AF26" s="507">
        <v>0</v>
      </c>
      <c r="AG26" s="507">
        <v>0</v>
      </c>
      <c r="AH26" s="507">
        <v>0</v>
      </c>
      <c r="AI26" s="507">
        <v>0</v>
      </c>
      <c r="AJ26" s="507">
        <v>0</v>
      </c>
      <c r="AK26" s="503">
        <v>0</v>
      </c>
      <c r="AL26" s="505">
        <v>71872</v>
      </c>
      <c r="AM26" s="505">
        <v>14792</v>
      </c>
      <c r="AN26" s="505">
        <v>336624</v>
      </c>
      <c r="AO26" s="505">
        <v>49796</v>
      </c>
      <c r="AP26" s="505">
        <v>41600</v>
      </c>
      <c r="AQ26" s="505">
        <v>8594</v>
      </c>
      <c r="AR26" s="503">
        <v>0</v>
      </c>
      <c r="AS26" s="505">
        <v>7433</v>
      </c>
      <c r="AT26" s="505">
        <v>3024</v>
      </c>
      <c r="AU26" s="505">
        <v>39408</v>
      </c>
      <c r="AV26" s="505">
        <v>12934</v>
      </c>
      <c r="AW26" s="505">
        <v>4731</v>
      </c>
      <c r="AX26" s="505">
        <v>1878</v>
      </c>
      <c r="AY26" s="503">
        <v>0</v>
      </c>
      <c r="AZ26" s="505">
        <v>14264</v>
      </c>
      <c r="BA26" s="505">
        <v>9066</v>
      </c>
      <c r="BB26" s="505">
        <v>53177</v>
      </c>
      <c r="BC26" s="505">
        <v>32970</v>
      </c>
      <c r="BD26" s="505">
        <v>7438</v>
      </c>
      <c r="BE26" s="506">
        <v>5864</v>
      </c>
      <c r="BF26" s="623"/>
      <c r="BG26" s="624"/>
      <c r="BH26" s="624"/>
      <c r="BI26" s="624"/>
      <c r="BJ26" s="624"/>
      <c r="BK26" s="624"/>
      <c r="BL26" s="625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8"/>
      <c r="ET26" s="8"/>
      <c r="EU26" s="8"/>
    </row>
    <row r="27" spans="1:151" s="6" customFormat="1" ht="13.5" customHeight="1" x14ac:dyDescent="0.25">
      <c r="A27" s="317" t="s">
        <v>10</v>
      </c>
      <c r="B27" s="301">
        <f t="shared" ref="B27:B63" si="3">I27+P27+AD27+AK27+AR27+AY27+W27</f>
        <v>0</v>
      </c>
      <c r="C27" s="302">
        <f t="shared" si="2"/>
        <v>198235</v>
      </c>
      <c r="D27" s="302">
        <f t="shared" si="2"/>
        <v>65586</v>
      </c>
      <c r="E27" s="302">
        <f t="shared" si="2"/>
        <v>971127</v>
      </c>
      <c r="F27" s="302">
        <f t="shared" si="2"/>
        <v>258127</v>
      </c>
      <c r="G27" s="302">
        <f t="shared" si="2"/>
        <v>137848</v>
      </c>
      <c r="H27" s="303">
        <f t="shared" si="2"/>
        <v>50607</v>
      </c>
      <c r="I27" s="40">
        <v>0</v>
      </c>
      <c r="J27" s="51">
        <v>33433</v>
      </c>
      <c r="K27" s="51">
        <v>17251</v>
      </c>
      <c r="L27" s="51">
        <v>156793</v>
      </c>
      <c r="M27" s="51">
        <v>66832</v>
      </c>
      <c r="N27" s="51">
        <v>22463</v>
      </c>
      <c r="O27" s="51">
        <v>12688</v>
      </c>
      <c r="P27" s="40">
        <v>0</v>
      </c>
      <c r="Q27" s="51">
        <v>53592</v>
      </c>
      <c r="R27" s="51">
        <v>10327</v>
      </c>
      <c r="S27" s="51">
        <v>274887</v>
      </c>
      <c r="T27" s="51">
        <v>38782</v>
      </c>
      <c r="U27" s="51">
        <v>33178</v>
      </c>
      <c r="V27" s="51">
        <v>6499</v>
      </c>
      <c r="W27" s="40">
        <v>0</v>
      </c>
      <c r="X27" s="51">
        <v>17308</v>
      </c>
      <c r="Y27" s="51">
        <v>10969</v>
      </c>
      <c r="Z27" s="51">
        <v>92057</v>
      </c>
      <c r="AA27" s="51">
        <v>52225</v>
      </c>
      <c r="AB27" s="51">
        <v>20355</v>
      </c>
      <c r="AC27" s="273">
        <v>13382</v>
      </c>
      <c r="AD27" s="40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40">
        <v>0</v>
      </c>
      <c r="AL27" s="51">
        <v>72743</v>
      </c>
      <c r="AM27" s="51">
        <v>15328</v>
      </c>
      <c r="AN27" s="51">
        <v>350105</v>
      </c>
      <c r="AO27" s="51">
        <v>52716</v>
      </c>
      <c r="AP27" s="51">
        <v>48099</v>
      </c>
      <c r="AQ27" s="51">
        <v>9388</v>
      </c>
      <c r="AR27" s="40">
        <v>0</v>
      </c>
      <c r="AS27" s="51">
        <v>7002</v>
      </c>
      <c r="AT27" s="51">
        <v>2882</v>
      </c>
      <c r="AU27" s="51">
        <v>40457</v>
      </c>
      <c r="AV27" s="51">
        <v>13453</v>
      </c>
      <c r="AW27" s="51">
        <v>5263</v>
      </c>
      <c r="AX27" s="51">
        <v>2228</v>
      </c>
      <c r="AY27" s="40">
        <v>0</v>
      </c>
      <c r="AZ27" s="51">
        <v>14157</v>
      </c>
      <c r="BA27" s="51">
        <v>8829</v>
      </c>
      <c r="BB27" s="51">
        <v>56828</v>
      </c>
      <c r="BC27" s="51">
        <v>34119</v>
      </c>
      <c r="BD27" s="51">
        <v>8490</v>
      </c>
      <c r="BE27" s="273">
        <v>6422</v>
      </c>
      <c r="BF27" s="626"/>
      <c r="BG27" s="622"/>
      <c r="BH27" s="622"/>
      <c r="BI27" s="622"/>
      <c r="BJ27" s="622"/>
      <c r="BK27" s="622"/>
      <c r="BL27" s="627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8"/>
      <c r="ET27" s="8"/>
      <c r="EU27" s="8"/>
    </row>
    <row r="28" spans="1:151" s="6" customFormat="1" ht="13.5" customHeight="1" x14ac:dyDescent="0.25">
      <c r="A28" s="317" t="s">
        <v>11</v>
      </c>
      <c r="B28" s="301">
        <f t="shared" si="3"/>
        <v>0</v>
      </c>
      <c r="C28" s="302">
        <f t="shared" si="2"/>
        <v>194657</v>
      </c>
      <c r="D28" s="302">
        <f t="shared" si="2"/>
        <v>68458</v>
      </c>
      <c r="E28" s="302">
        <f t="shared" si="2"/>
        <v>989503</v>
      </c>
      <c r="F28" s="302">
        <f t="shared" si="2"/>
        <v>262499</v>
      </c>
      <c r="G28" s="302">
        <f t="shared" si="2"/>
        <v>149582</v>
      </c>
      <c r="H28" s="303">
        <f t="shared" si="2"/>
        <v>57840</v>
      </c>
      <c r="I28" s="40">
        <v>0</v>
      </c>
      <c r="J28" s="51">
        <v>32705</v>
      </c>
      <c r="K28" s="51">
        <v>18242</v>
      </c>
      <c r="L28" s="51">
        <v>158604</v>
      </c>
      <c r="M28" s="51">
        <v>68287</v>
      </c>
      <c r="N28" s="51">
        <v>26300</v>
      </c>
      <c r="O28" s="51">
        <v>15308</v>
      </c>
      <c r="P28" s="40">
        <v>0</v>
      </c>
      <c r="Q28" s="51">
        <v>52461</v>
      </c>
      <c r="R28" s="51">
        <v>11361</v>
      </c>
      <c r="S28" s="51">
        <v>282819</v>
      </c>
      <c r="T28" s="51">
        <v>41325</v>
      </c>
      <c r="U28" s="51">
        <v>37492</v>
      </c>
      <c r="V28" s="51">
        <v>8483</v>
      </c>
      <c r="W28" s="40">
        <v>0</v>
      </c>
      <c r="X28" s="51">
        <v>16142</v>
      </c>
      <c r="Y28" s="51">
        <v>10348</v>
      </c>
      <c r="Z28" s="51">
        <v>84876</v>
      </c>
      <c r="AA28" s="51">
        <v>47147</v>
      </c>
      <c r="AB28" s="51">
        <v>20790</v>
      </c>
      <c r="AC28" s="273">
        <v>14160</v>
      </c>
      <c r="AD28" s="40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40">
        <v>0</v>
      </c>
      <c r="AL28" s="51">
        <v>71812</v>
      </c>
      <c r="AM28" s="51">
        <v>16599</v>
      </c>
      <c r="AN28" s="51">
        <v>362437</v>
      </c>
      <c r="AO28" s="51">
        <v>56915</v>
      </c>
      <c r="AP28" s="51">
        <v>49201</v>
      </c>
      <c r="AQ28" s="51">
        <v>10278</v>
      </c>
      <c r="AR28" s="40">
        <v>0</v>
      </c>
      <c r="AS28" s="51">
        <v>7119</v>
      </c>
      <c r="AT28" s="51">
        <v>2927</v>
      </c>
      <c r="AU28" s="51">
        <v>41148</v>
      </c>
      <c r="AV28" s="51">
        <v>13861</v>
      </c>
      <c r="AW28" s="51">
        <v>6387</v>
      </c>
      <c r="AX28" s="51">
        <v>2475</v>
      </c>
      <c r="AY28" s="40">
        <v>0</v>
      </c>
      <c r="AZ28" s="51">
        <v>14418</v>
      </c>
      <c r="BA28" s="51">
        <v>8981</v>
      </c>
      <c r="BB28" s="51">
        <v>59619</v>
      </c>
      <c r="BC28" s="51">
        <v>34964</v>
      </c>
      <c r="BD28" s="51">
        <v>9412</v>
      </c>
      <c r="BE28" s="273">
        <v>7136</v>
      </c>
      <c r="BF28" s="626"/>
      <c r="BG28" s="622"/>
      <c r="BH28" s="622"/>
      <c r="BI28" s="622"/>
      <c r="BJ28" s="622"/>
      <c r="BK28" s="622"/>
      <c r="BL28" s="627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8"/>
      <c r="ET28" s="8"/>
      <c r="EU28" s="8"/>
    </row>
    <row r="29" spans="1:151" s="6" customFormat="1" ht="13.5" customHeight="1" x14ac:dyDescent="0.25">
      <c r="A29" s="23" t="s">
        <v>12</v>
      </c>
      <c r="B29" s="301">
        <f t="shared" si="3"/>
        <v>186590</v>
      </c>
      <c r="C29" s="302">
        <f t="shared" si="2"/>
        <v>187521</v>
      </c>
      <c r="D29" s="302">
        <f t="shared" si="2"/>
        <v>70597</v>
      </c>
      <c r="E29" s="302">
        <f t="shared" si="2"/>
        <v>1003648</v>
      </c>
      <c r="F29" s="302">
        <f t="shared" si="2"/>
        <v>270343</v>
      </c>
      <c r="G29" s="302">
        <f t="shared" si="2"/>
        <v>161983</v>
      </c>
      <c r="H29" s="303">
        <f t="shared" si="2"/>
        <v>58704</v>
      </c>
      <c r="I29" s="52">
        <v>29785</v>
      </c>
      <c r="J29" s="51">
        <v>31330</v>
      </c>
      <c r="K29" s="51">
        <v>17986</v>
      </c>
      <c r="L29" s="51">
        <v>157419</v>
      </c>
      <c r="M29" s="51">
        <v>69430</v>
      </c>
      <c r="N29" s="51">
        <v>28723</v>
      </c>
      <c r="O29" s="51">
        <v>14942</v>
      </c>
      <c r="P29" s="53">
        <v>47250</v>
      </c>
      <c r="Q29" s="51">
        <v>47221</v>
      </c>
      <c r="R29" s="51">
        <v>11835</v>
      </c>
      <c r="S29" s="51">
        <v>285214</v>
      </c>
      <c r="T29" s="51">
        <v>44033</v>
      </c>
      <c r="U29" s="51">
        <v>43220</v>
      </c>
      <c r="V29" s="51">
        <v>9163</v>
      </c>
      <c r="W29" s="53">
        <v>13370</v>
      </c>
      <c r="X29" s="51">
        <v>13734</v>
      </c>
      <c r="Y29" s="51">
        <v>9189</v>
      </c>
      <c r="Z29" s="51">
        <v>77993</v>
      </c>
      <c r="AA29" s="51">
        <v>43138</v>
      </c>
      <c r="AB29" s="51">
        <v>19760</v>
      </c>
      <c r="AC29" s="273">
        <v>12938</v>
      </c>
      <c r="AD29" s="38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53">
        <v>76985</v>
      </c>
      <c r="AL29" s="51">
        <v>74229</v>
      </c>
      <c r="AM29" s="51">
        <v>19508</v>
      </c>
      <c r="AN29" s="51">
        <v>382172</v>
      </c>
      <c r="AO29" s="51">
        <v>63892</v>
      </c>
      <c r="AP29" s="51">
        <v>53087</v>
      </c>
      <c r="AQ29" s="51">
        <v>11388</v>
      </c>
      <c r="AR29" s="53">
        <v>5635</v>
      </c>
      <c r="AS29" s="51">
        <v>6983</v>
      </c>
      <c r="AT29" s="51">
        <v>2890</v>
      </c>
      <c r="AU29" s="51">
        <v>39129</v>
      </c>
      <c r="AV29" s="51">
        <v>13962</v>
      </c>
      <c r="AW29" s="51">
        <v>6744</v>
      </c>
      <c r="AX29" s="51">
        <v>2758</v>
      </c>
      <c r="AY29" s="53">
        <v>13565</v>
      </c>
      <c r="AZ29" s="51">
        <v>14024</v>
      </c>
      <c r="BA29" s="51">
        <v>9189</v>
      </c>
      <c r="BB29" s="51">
        <v>61721</v>
      </c>
      <c r="BC29" s="51">
        <v>35888</v>
      </c>
      <c r="BD29" s="51">
        <v>10449</v>
      </c>
      <c r="BE29" s="273">
        <v>7515</v>
      </c>
      <c r="BF29" s="626"/>
      <c r="BG29" s="622"/>
      <c r="BH29" s="622"/>
      <c r="BI29" s="622"/>
      <c r="BJ29" s="622"/>
      <c r="BK29" s="622"/>
      <c r="BL29" s="627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8"/>
      <c r="ET29" s="8"/>
      <c r="EU29" s="8"/>
    </row>
    <row r="30" spans="1:151" s="6" customFormat="1" ht="13.5" customHeight="1" x14ac:dyDescent="0.25">
      <c r="A30" s="23" t="s">
        <v>13</v>
      </c>
      <c r="B30" s="301">
        <f t="shared" si="3"/>
        <v>192340</v>
      </c>
      <c r="C30" s="302">
        <f t="shared" si="2"/>
        <v>191817</v>
      </c>
      <c r="D30" s="302">
        <f t="shared" si="2"/>
        <v>75792</v>
      </c>
      <c r="E30" s="302">
        <f t="shared" si="2"/>
        <v>1020771</v>
      </c>
      <c r="F30" s="302">
        <f t="shared" si="2"/>
        <v>284493</v>
      </c>
      <c r="G30" s="302">
        <f t="shared" si="2"/>
        <v>166845</v>
      </c>
      <c r="H30" s="303">
        <f t="shared" si="2"/>
        <v>59836</v>
      </c>
      <c r="I30" s="52">
        <v>29975</v>
      </c>
      <c r="J30" s="51">
        <v>29657</v>
      </c>
      <c r="K30" s="51">
        <v>17921</v>
      </c>
      <c r="L30" s="51">
        <v>157373</v>
      </c>
      <c r="M30" s="51">
        <v>72267</v>
      </c>
      <c r="N30" s="51">
        <v>28423</v>
      </c>
      <c r="O30" s="51">
        <v>15059</v>
      </c>
      <c r="P30" s="53">
        <v>46615</v>
      </c>
      <c r="Q30" s="51">
        <v>47888</v>
      </c>
      <c r="R30" s="51">
        <v>13728</v>
      </c>
      <c r="S30" s="51">
        <v>285803</v>
      </c>
      <c r="T30" s="51">
        <v>47784</v>
      </c>
      <c r="U30" s="51">
        <v>45065</v>
      </c>
      <c r="V30" s="51">
        <v>9261</v>
      </c>
      <c r="W30" s="53">
        <v>13085</v>
      </c>
      <c r="X30" s="51">
        <v>13215</v>
      </c>
      <c r="Y30" s="51">
        <v>9144</v>
      </c>
      <c r="Z30" s="51">
        <v>71826</v>
      </c>
      <c r="AA30" s="51">
        <v>40321</v>
      </c>
      <c r="AB30" s="51">
        <v>18782</v>
      </c>
      <c r="AC30" s="273">
        <v>11784</v>
      </c>
      <c r="AD30" s="38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53">
        <v>80355</v>
      </c>
      <c r="AL30" s="51">
        <v>79010</v>
      </c>
      <c r="AM30" s="51">
        <v>22182</v>
      </c>
      <c r="AN30" s="51">
        <v>401227</v>
      </c>
      <c r="AO30" s="51">
        <v>72704</v>
      </c>
      <c r="AP30" s="51">
        <v>56538</v>
      </c>
      <c r="AQ30" s="51">
        <v>12752</v>
      </c>
      <c r="AR30" s="53">
        <v>7855</v>
      </c>
      <c r="AS30" s="51">
        <v>7247</v>
      </c>
      <c r="AT30" s="51">
        <v>3042</v>
      </c>
      <c r="AU30" s="51">
        <v>39937</v>
      </c>
      <c r="AV30" s="51">
        <v>14083</v>
      </c>
      <c r="AW30" s="51">
        <v>7046</v>
      </c>
      <c r="AX30" s="51">
        <v>3030</v>
      </c>
      <c r="AY30" s="53">
        <v>14455</v>
      </c>
      <c r="AZ30" s="51">
        <v>14800</v>
      </c>
      <c r="BA30" s="51">
        <v>9775</v>
      </c>
      <c r="BB30" s="51">
        <v>64605</v>
      </c>
      <c r="BC30" s="51">
        <v>37334</v>
      </c>
      <c r="BD30" s="51">
        <v>10991</v>
      </c>
      <c r="BE30" s="273">
        <v>7950</v>
      </c>
      <c r="BF30" s="626"/>
      <c r="BG30" s="622"/>
      <c r="BH30" s="622"/>
      <c r="BI30" s="622"/>
      <c r="BJ30" s="622"/>
      <c r="BK30" s="622"/>
      <c r="BL30" s="627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8"/>
      <c r="ET30" s="8"/>
      <c r="EU30" s="8"/>
    </row>
    <row r="31" spans="1:151" s="6" customFormat="1" ht="13.5" customHeight="1" thickBot="1" x14ac:dyDescent="0.3">
      <c r="A31" s="345" t="s">
        <v>14</v>
      </c>
      <c r="B31" s="422">
        <f t="shared" si="3"/>
        <v>196550</v>
      </c>
      <c r="C31" s="423">
        <f t="shared" si="2"/>
        <v>196397</v>
      </c>
      <c r="D31" s="423">
        <f t="shared" si="2"/>
        <v>76182</v>
      </c>
      <c r="E31" s="423">
        <f t="shared" si="2"/>
        <v>1040166</v>
      </c>
      <c r="F31" s="423">
        <f t="shared" si="2"/>
        <v>296129</v>
      </c>
      <c r="G31" s="423">
        <f t="shared" si="2"/>
        <v>165916</v>
      </c>
      <c r="H31" s="424">
        <f t="shared" si="2"/>
        <v>61289</v>
      </c>
      <c r="I31" s="434">
        <v>30435</v>
      </c>
      <c r="J31" s="435">
        <v>30260</v>
      </c>
      <c r="K31" s="435">
        <v>18005</v>
      </c>
      <c r="L31" s="435">
        <v>156164</v>
      </c>
      <c r="M31" s="435">
        <v>72624</v>
      </c>
      <c r="N31" s="435">
        <v>28519</v>
      </c>
      <c r="O31" s="435">
        <v>16136</v>
      </c>
      <c r="P31" s="436">
        <v>49615</v>
      </c>
      <c r="Q31" s="435">
        <v>48789</v>
      </c>
      <c r="R31" s="435">
        <v>13235</v>
      </c>
      <c r="S31" s="435">
        <v>286814</v>
      </c>
      <c r="T31" s="435">
        <v>50815</v>
      </c>
      <c r="U31" s="435">
        <v>45107</v>
      </c>
      <c r="V31" s="435">
        <v>9993</v>
      </c>
      <c r="W31" s="436">
        <v>13400</v>
      </c>
      <c r="X31" s="435">
        <v>13398</v>
      </c>
      <c r="Y31" s="435">
        <v>9641</v>
      </c>
      <c r="Z31" s="435">
        <v>67838</v>
      </c>
      <c r="AA31" s="435">
        <v>39098</v>
      </c>
      <c r="AB31" s="435">
        <v>16586</v>
      </c>
      <c r="AC31" s="437">
        <v>10549</v>
      </c>
      <c r="AD31" s="438">
        <v>0</v>
      </c>
      <c r="AE31" s="439">
        <v>0</v>
      </c>
      <c r="AF31" s="439">
        <v>0</v>
      </c>
      <c r="AG31" s="439">
        <v>0</v>
      </c>
      <c r="AH31" s="439">
        <v>0</v>
      </c>
      <c r="AI31" s="439">
        <v>0</v>
      </c>
      <c r="AJ31" s="439">
        <v>0</v>
      </c>
      <c r="AK31" s="436">
        <v>79830</v>
      </c>
      <c r="AL31" s="435">
        <v>80265</v>
      </c>
      <c r="AM31" s="435">
        <v>21800</v>
      </c>
      <c r="AN31" s="435">
        <v>419891</v>
      </c>
      <c r="AO31" s="435">
        <v>80087</v>
      </c>
      <c r="AP31" s="435">
        <v>57497</v>
      </c>
      <c r="AQ31" s="435">
        <v>13637</v>
      </c>
      <c r="AR31" s="436">
        <v>7275</v>
      </c>
      <c r="AS31" s="435">
        <v>7372</v>
      </c>
      <c r="AT31" s="435">
        <v>3209</v>
      </c>
      <c r="AU31" s="435">
        <v>40430</v>
      </c>
      <c r="AV31" s="435">
        <v>14299</v>
      </c>
      <c r="AW31" s="435">
        <v>6784</v>
      </c>
      <c r="AX31" s="435">
        <v>2947</v>
      </c>
      <c r="AY31" s="436">
        <v>15995</v>
      </c>
      <c r="AZ31" s="435">
        <v>16313</v>
      </c>
      <c r="BA31" s="435">
        <v>10292</v>
      </c>
      <c r="BB31" s="435">
        <v>69029</v>
      </c>
      <c r="BC31" s="435">
        <v>39206</v>
      </c>
      <c r="BD31" s="435">
        <v>11423</v>
      </c>
      <c r="BE31" s="437">
        <v>8027</v>
      </c>
      <c r="BF31" s="626"/>
      <c r="BG31" s="622"/>
      <c r="BH31" s="622"/>
      <c r="BI31" s="622"/>
      <c r="BJ31" s="622"/>
      <c r="BK31" s="622"/>
      <c r="BL31" s="627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</row>
    <row r="32" spans="1:151" s="6" customFormat="1" ht="13.5" customHeight="1" x14ac:dyDescent="0.25">
      <c r="A32" s="348" t="s">
        <v>15</v>
      </c>
      <c r="B32" s="415">
        <f t="shared" si="3"/>
        <v>202070</v>
      </c>
      <c r="C32" s="416">
        <f t="shared" si="2"/>
        <v>201107</v>
      </c>
      <c r="D32" s="416">
        <f t="shared" si="2"/>
        <v>78709</v>
      </c>
      <c r="E32" s="416">
        <f t="shared" si="2"/>
        <v>1052140</v>
      </c>
      <c r="F32" s="416">
        <f t="shared" si="2"/>
        <v>308193</v>
      </c>
      <c r="G32" s="416">
        <f t="shared" si="2"/>
        <v>175586</v>
      </c>
      <c r="H32" s="417">
        <f t="shared" si="2"/>
        <v>63816</v>
      </c>
      <c r="I32" s="431">
        <v>31173</v>
      </c>
      <c r="J32" s="50">
        <v>30942</v>
      </c>
      <c r="K32" s="50">
        <v>18623</v>
      </c>
      <c r="L32" s="50">
        <v>154280</v>
      </c>
      <c r="M32" s="50">
        <v>73528</v>
      </c>
      <c r="N32" s="50">
        <v>30309</v>
      </c>
      <c r="O32" s="50">
        <v>16996</v>
      </c>
      <c r="P32" s="432">
        <v>49552</v>
      </c>
      <c r="Q32" s="50">
        <v>49224</v>
      </c>
      <c r="R32" s="50">
        <v>14132</v>
      </c>
      <c r="S32" s="50">
        <v>285990</v>
      </c>
      <c r="T32" s="50">
        <v>54073</v>
      </c>
      <c r="U32" s="50">
        <v>48782</v>
      </c>
      <c r="V32" s="50">
        <v>10697</v>
      </c>
      <c r="W32" s="432">
        <v>13405</v>
      </c>
      <c r="X32" s="50">
        <v>13388</v>
      </c>
      <c r="Y32" s="50">
        <v>9755</v>
      </c>
      <c r="Z32" s="50">
        <v>64596</v>
      </c>
      <c r="AA32" s="50">
        <v>38535</v>
      </c>
      <c r="AB32" s="50">
        <v>15805</v>
      </c>
      <c r="AC32" s="433">
        <v>9940</v>
      </c>
      <c r="AD32" s="38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432">
        <v>83930</v>
      </c>
      <c r="AL32" s="50">
        <v>83564</v>
      </c>
      <c r="AM32" s="50">
        <v>22425</v>
      </c>
      <c r="AN32" s="50">
        <v>433847</v>
      </c>
      <c r="AO32" s="50">
        <v>86338</v>
      </c>
      <c r="AP32" s="50">
        <v>61781</v>
      </c>
      <c r="AQ32" s="50">
        <v>15066</v>
      </c>
      <c r="AR32" s="432">
        <v>7315</v>
      </c>
      <c r="AS32" s="50">
        <v>7344</v>
      </c>
      <c r="AT32" s="50">
        <v>3135</v>
      </c>
      <c r="AU32" s="50">
        <v>40729</v>
      </c>
      <c r="AV32" s="50">
        <v>14472</v>
      </c>
      <c r="AW32" s="50">
        <v>6711</v>
      </c>
      <c r="AX32" s="50">
        <v>2880</v>
      </c>
      <c r="AY32" s="432">
        <v>16695</v>
      </c>
      <c r="AZ32" s="50">
        <v>16645</v>
      </c>
      <c r="BA32" s="50">
        <v>10639</v>
      </c>
      <c r="BB32" s="50">
        <v>72698</v>
      </c>
      <c r="BC32" s="50">
        <v>41247</v>
      </c>
      <c r="BD32" s="50">
        <v>12198</v>
      </c>
      <c r="BE32" s="433">
        <v>8237</v>
      </c>
      <c r="BF32" s="626"/>
      <c r="BG32" s="622"/>
      <c r="BH32" s="622"/>
      <c r="BI32" s="622"/>
      <c r="BJ32" s="622"/>
      <c r="BK32" s="622"/>
      <c r="BL32" s="627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</row>
    <row r="33" spans="1:148" s="6" customFormat="1" ht="13.5" customHeight="1" x14ac:dyDescent="0.25">
      <c r="A33" s="23" t="s">
        <v>16</v>
      </c>
      <c r="B33" s="301">
        <f t="shared" si="3"/>
        <v>211740</v>
      </c>
      <c r="C33" s="302">
        <f t="shared" si="2"/>
        <v>211884</v>
      </c>
      <c r="D33" s="302">
        <f t="shared" si="2"/>
        <v>82316</v>
      </c>
      <c r="E33" s="302">
        <f t="shared" si="2"/>
        <v>1070169</v>
      </c>
      <c r="F33" s="302">
        <f t="shared" si="2"/>
        <v>321315</v>
      </c>
      <c r="G33" s="302">
        <f t="shared" si="2"/>
        <v>178631</v>
      </c>
      <c r="H33" s="303">
        <f t="shared" si="2"/>
        <v>66088</v>
      </c>
      <c r="I33" s="52">
        <v>32360</v>
      </c>
      <c r="J33" s="51">
        <v>32285</v>
      </c>
      <c r="K33" s="51">
        <v>19419</v>
      </c>
      <c r="L33" s="51">
        <v>154298</v>
      </c>
      <c r="M33" s="51">
        <v>76011</v>
      </c>
      <c r="N33" s="51">
        <v>29253</v>
      </c>
      <c r="O33" s="51">
        <v>15957</v>
      </c>
      <c r="P33" s="53">
        <v>51380</v>
      </c>
      <c r="Q33" s="51">
        <v>51494</v>
      </c>
      <c r="R33" s="51">
        <v>15313</v>
      </c>
      <c r="S33" s="51">
        <v>287404</v>
      </c>
      <c r="T33" s="51">
        <v>57506</v>
      </c>
      <c r="U33" s="51">
        <v>49453</v>
      </c>
      <c r="V33" s="51">
        <v>11293</v>
      </c>
      <c r="W33" s="53">
        <v>13565</v>
      </c>
      <c r="X33" s="51">
        <v>13550</v>
      </c>
      <c r="Y33" s="51">
        <v>9997</v>
      </c>
      <c r="Z33" s="51">
        <v>63484</v>
      </c>
      <c r="AA33" s="51">
        <v>39631</v>
      </c>
      <c r="AB33" s="51">
        <v>14454</v>
      </c>
      <c r="AC33" s="273">
        <v>9125</v>
      </c>
      <c r="AD33" s="38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53">
        <v>89985</v>
      </c>
      <c r="AL33" s="51">
        <v>89977</v>
      </c>
      <c r="AM33" s="51">
        <v>23399</v>
      </c>
      <c r="AN33" s="51">
        <v>448899</v>
      </c>
      <c r="AO33" s="51">
        <v>91096</v>
      </c>
      <c r="AP33" s="51">
        <v>66356</v>
      </c>
      <c r="AQ33" s="51">
        <v>18575</v>
      </c>
      <c r="AR33" s="53">
        <v>7665</v>
      </c>
      <c r="AS33" s="51">
        <v>7706</v>
      </c>
      <c r="AT33" s="51">
        <v>3414</v>
      </c>
      <c r="AU33" s="51">
        <v>41312</v>
      </c>
      <c r="AV33" s="51">
        <v>14952</v>
      </c>
      <c r="AW33" s="51">
        <v>6725</v>
      </c>
      <c r="AX33" s="51">
        <v>2884</v>
      </c>
      <c r="AY33" s="53">
        <v>16785</v>
      </c>
      <c r="AZ33" s="51">
        <v>16872</v>
      </c>
      <c r="BA33" s="51">
        <v>10774</v>
      </c>
      <c r="BB33" s="51">
        <v>74772</v>
      </c>
      <c r="BC33" s="51">
        <v>42119</v>
      </c>
      <c r="BD33" s="51">
        <v>12390</v>
      </c>
      <c r="BE33" s="273">
        <v>8254</v>
      </c>
      <c r="BF33" s="626"/>
      <c r="BG33" s="622"/>
      <c r="BH33" s="622"/>
      <c r="BI33" s="622"/>
      <c r="BJ33" s="622"/>
      <c r="BK33" s="622"/>
      <c r="BL33" s="627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</row>
    <row r="34" spans="1:148" s="6" customFormat="1" ht="13.5" customHeight="1" x14ac:dyDescent="0.25">
      <c r="A34" s="23" t="s">
        <v>17</v>
      </c>
      <c r="B34" s="301">
        <f t="shared" si="3"/>
        <v>219890</v>
      </c>
      <c r="C34" s="302">
        <f t="shared" si="2"/>
        <v>220774</v>
      </c>
      <c r="D34" s="302">
        <f t="shared" si="2"/>
        <v>87690</v>
      </c>
      <c r="E34" s="302">
        <f t="shared" si="2"/>
        <v>1092464</v>
      </c>
      <c r="F34" s="302">
        <f t="shared" si="2"/>
        <v>334568</v>
      </c>
      <c r="G34" s="302">
        <f t="shared" si="2"/>
        <v>184868</v>
      </c>
      <c r="H34" s="303">
        <f t="shared" si="2"/>
        <v>71636</v>
      </c>
      <c r="I34" s="52">
        <v>33228</v>
      </c>
      <c r="J34" s="51">
        <v>33265</v>
      </c>
      <c r="K34" s="51">
        <v>20848</v>
      </c>
      <c r="L34" s="51">
        <v>155624</v>
      </c>
      <c r="M34" s="51">
        <v>79440</v>
      </c>
      <c r="N34" s="51">
        <v>29555</v>
      </c>
      <c r="O34" s="51">
        <v>16730</v>
      </c>
      <c r="P34" s="53">
        <v>52772</v>
      </c>
      <c r="Q34" s="51">
        <v>53059</v>
      </c>
      <c r="R34" s="51">
        <v>17742</v>
      </c>
      <c r="S34" s="51">
        <v>286990</v>
      </c>
      <c r="T34" s="51">
        <v>61843</v>
      </c>
      <c r="U34" s="51">
        <v>50549</v>
      </c>
      <c r="V34" s="51">
        <v>13065</v>
      </c>
      <c r="W34" s="53">
        <v>13572</v>
      </c>
      <c r="X34" s="51">
        <v>13647</v>
      </c>
      <c r="Y34" s="51">
        <v>10140</v>
      </c>
      <c r="Z34" s="51">
        <v>62628</v>
      </c>
      <c r="AA34" s="51">
        <v>40521</v>
      </c>
      <c r="AB34" s="51">
        <v>13777</v>
      </c>
      <c r="AC34" s="273">
        <v>8992</v>
      </c>
      <c r="AD34" s="38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53">
        <v>95465</v>
      </c>
      <c r="AL34" s="51">
        <v>95479</v>
      </c>
      <c r="AM34" s="51">
        <v>24351</v>
      </c>
      <c r="AN34" s="51">
        <v>467291</v>
      </c>
      <c r="AO34" s="51">
        <v>93452</v>
      </c>
      <c r="AP34" s="51">
        <v>70961</v>
      </c>
      <c r="AQ34" s="51">
        <v>21110</v>
      </c>
      <c r="AR34" s="53">
        <v>7735</v>
      </c>
      <c r="AS34" s="51">
        <v>8045</v>
      </c>
      <c r="AT34" s="51">
        <v>3717</v>
      </c>
      <c r="AU34" s="51">
        <v>41969</v>
      </c>
      <c r="AV34" s="51">
        <v>15500</v>
      </c>
      <c r="AW34" s="51">
        <v>7058</v>
      </c>
      <c r="AX34" s="51">
        <v>3097</v>
      </c>
      <c r="AY34" s="53">
        <v>17118</v>
      </c>
      <c r="AZ34" s="51">
        <v>17279</v>
      </c>
      <c r="BA34" s="51">
        <v>10892</v>
      </c>
      <c r="BB34" s="51">
        <v>77962</v>
      </c>
      <c r="BC34" s="51">
        <v>43812</v>
      </c>
      <c r="BD34" s="51">
        <v>12968</v>
      </c>
      <c r="BE34" s="273">
        <v>8642</v>
      </c>
      <c r="BF34" s="626"/>
      <c r="BG34" s="622"/>
      <c r="BH34" s="622"/>
      <c r="BI34" s="622"/>
      <c r="BJ34" s="622"/>
      <c r="BK34" s="622"/>
      <c r="BL34" s="627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</row>
    <row r="35" spans="1:148" s="6" customFormat="1" ht="13.5" customHeight="1" x14ac:dyDescent="0.25">
      <c r="A35" s="23" t="s">
        <v>18</v>
      </c>
      <c r="B35" s="301">
        <f t="shared" si="3"/>
        <v>232555</v>
      </c>
      <c r="C35" s="302">
        <f t="shared" si="2"/>
        <v>231617</v>
      </c>
      <c r="D35" s="302">
        <f t="shared" si="2"/>
        <v>91182</v>
      </c>
      <c r="E35" s="302">
        <f t="shared" si="2"/>
        <v>1132437</v>
      </c>
      <c r="F35" s="302">
        <f t="shared" si="2"/>
        <v>351106</v>
      </c>
      <c r="G35" s="302">
        <f t="shared" si="2"/>
        <v>179519</v>
      </c>
      <c r="H35" s="303">
        <f t="shared" si="2"/>
        <v>72843</v>
      </c>
      <c r="I35" s="52">
        <v>34355</v>
      </c>
      <c r="J35" s="51">
        <v>34097</v>
      </c>
      <c r="K35" s="51">
        <v>20359</v>
      </c>
      <c r="L35" s="51">
        <v>159760</v>
      </c>
      <c r="M35" s="51">
        <v>82196</v>
      </c>
      <c r="N35" s="51">
        <v>28634</v>
      </c>
      <c r="O35" s="51">
        <v>17248</v>
      </c>
      <c r="P35" s="53">
        <v>55915</v>
      </c>
      <c r="Q35" s="51">
        <v>55929</v>
      </c>
      <c r="R35" s="51">
        <v>18307</v>
      </c>
      <c r="S35" s="51">
        <v>292760</v>
      </c>
      <c r="T35" s="51">
        <v>67266</v>
      </c>
      <c r="U35" s="51">
        <v>47282</v>
      </c>
      <c r="V35" s="51">
        <v>12721</v>
      </c>
      <c r="W35" s="53">
        <v>13965</v>
      </c>
      <c r="X35" s="51">
        <v>13868</v>
      </c>
      <c r="Y35" s="51">
        <v>10176</v>
      </c>
      <c r="Z35" s="51">
        <v>62815</v>
      </c>
      <c r="AA35" s="51">
        <v>41196</v>
      </c>
      <c r="AB35" s="51">
        <v>13311</v>
      </c>
      <c r="AC35" s="273">
        <v>9414</v>
      </c>
      <c r="AD35" s="38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53">
        <v>102595</v>
      </c>
      <c r="AL35" s="51">
        <v>101948</v>
      </c>
      <c r="AM35" s="51">
        <v>27469</v>
      </c>
      <c r="AN35" s="51">
        <v>493046</v>
      </c>
      <c r="AO35" s="51">
        <v>99253</v>
      </c>
      <c r="AP35" s="51">
        <v>69788</v>
      </c>
      <c r="AQ35" s="51">
        <v>20893</v>
      </c>
      <c r="AR35" s="53">
        <v>7965</v>
      </c>
      <c r="AS35" s="51">
        <v>8017</v>
      </c>
      <c r="AT35" s="51">
        <v>3694</v>
      </c>
      <c r="AU35" s="51">
        <v>43029</v>
      </c>
      <c r="AV35" s="51">
        <v>16091</v>
      </c>
      <c r="AW35" s="51">
        <v>6770</v>
      </c>
      <c r="AX35" s="51">
        <v>3060</v>
      </c>
      <c r="AY35" s="53">
        <v>17760</v>
      </c>
      <c r="AZ35" s="51">
        <v>17758</v>
      </c>
      <c r="BA35" s="51">
        <v>11177</v>
      </c>
      <c r="BB35" s="51">
        <v>81027</v>
      </c>
      <c r="BC35" s="51">
        <v>45104</v>
      </c>
      <c r="BD35" s="51">
        <v>13734</v>
      </c>
      <c r="BE35" s="273">
        <v>9507</v>
      </c>
      <c r="BF35" s="626"/>
      <c r="BG35" s="622"/>
      <c r="BH35" s="622"/>
      <c r="BI35" s="622"/>
      <c r="BJ35" s="622"/>
      <c r="BK35" s="622"/>
      <c r="BL35" s="627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</row>
    <row r="36" spans="1:148" s="6" customFormat="1" ht="13.5" customHeight="1" x14ac:dyDescent="0.25">
      <c r="A36" s="23" t="s">
        <v>19</v>
      </c>
      <c r="B36" s="301">
        <f t="shared" si="3"/>
        <v>250230</v>
      </c>
      <c r="C36" s="302">
        <f t="shared" si="2"/>
        <v>253605</v>
      </c>
      <c r="D36" s="302">
        <f t="shared" si="2"/>
        <v>106068</v>
      </c>
      <c r="E36" s="302">
        <f t="shared" si="2"/>
        <v>1187735</v>
      </c>
      <c r="F36" s="302">
        <f t="shared" si="2"/>
        <v>378418</v>
      </c>
      <c r="G36" s="302">
        <f t="shared" si="2"/>
        <v>180664</v>
      </c>
      <c r="H36" s="303">
        <f t="shared" si="2"/>
        <v>74811</v>
      </c>
      <c r="I36" s="52">
        <v>36812</v>
      </c>
      <c r="J36" s="51">
        <v>37740</v>
      </c>
      <c r="K36" s="51">
        <v>23206</v>
      </c>
      <c r="L36" s="51">
        <v>166480</v>
      </c>
      <c r="M36" s="51">
        <v>86808</v>
      </c>
      <c r="N36" s="51">
        <v>27948</v>
      </c>
      <c r="O36" s="51">
        <v>17431</v>
      </c>
      <c r="P36" s="53">
        <v>62603</v>
      </c>
      <c r="Q36" s="51">
        <v>63306</v>
      </c>
      <c r="R36" s="51">
        <v>24413</v>
      </c>
      <c r="S36" s="51">
        <v>306487</v>
      </c>
      <c r="T36" s="51">
        <v>78160</v>
      </c>
      <c r="U36" s="51">
        <v>46542</v>
      </c>
      <c r="V36" s="51">
        <v>13720</v>
      </c>
      <c r="W36" s="53">
        <v>14260</v>
      </c>
      <c r="X36" s="51">
        <v>13729</v>
      </c>
      <c r="Y36" s="51">
        <v>10036</v>
      </c>
      <c r="Z36" s="51">
        <v>62399</v>
      </c>
      <c r="AA36" s="51">
        <v>40818</v>
      </c>
      <c r="AB36" s="51">
        <v>12807</v>
      </c>
      <c r="AC36" s="273">
        <v>9490</v>
      </c>
      <c r="AD36" s="38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53">
        <v>110435</v>
      </c>
      <c r="AL36" s="51">
        <v>110313</v>
      </c>
      <c r="AM36" s="51">
        <v>31454</v>
      </c>
      <c r="AN36" s="51">
        <v>523002</v>
      </c>
      <c r="AO36" s="51">
        <v>108166</v>
      </c>
      <c r="AP36" s="51">
        <v>72012</v>
      </c>
      <c r="AQ36" s="51">
        <v>21395</v>
      </c>
      <c r="AR36" s="53">
        <v>7955</v>
      </c>
      <c r="AS36" s="51">
        <v>8928</v>
      </c>
      <c r="AT36" s="51">
        <v>4414</v>
      </c>
      <c r="AU36" s="51">
        <v>44707</v>
      </c>
      <c r="AV36" s="51">
        <v>17332</v>
      </c>
      <c r="AW36" s="51">
        <v>7204</v>
      </c>
      <c r="AX36" s="51">
        <v>3094</v>
      </c>
      <c r="AY36" s="53">
        <v>18165</v>
      </c>
      <c r="AZ36" s="51">
        <v>19589</v>
      </c>
      <c r="BA36" s="51">
        <v>12545</v>
      </c>
      <c r="BB36" s="51">
        <v>84660</v>
      </c>
      <c r="BC36" s="51">
        <v>47134</v>
      </c>
      <c r="BD36" s="51">
        <v>14151</v>
      </c>
      <c r="BE36" s="273">
        <v>9681</v>
      </c>
      <c r="BF36" s="626"/>
      <c r="BG36" s="622"/>
      <c r="BH36" s="622"/>
      <c r="BI36" s="622"/>
      <c r="BJ36" s="622"/>
      <c r="BK36" s="622"/>
      <c r="BL36" s="627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</row>
    <row r="37" spans="1:148" s="6" customFormat="1" ht="13.5" customHeight="1" x14ac:dyDescent="0.25">
      <c r="A37" s="23" t="s">
        <v>20</v>
      </c>
      <c r="B37" s="301">
        <f t="shared" si="3"/>
        <v>266195</v>
      </c>
      <c r="C37" s="302">
        <f t="shared" si="2"/>
        <v>271208</v>
      </c>
      <c r="D37" s="302">
        <f t="shared" si="2"/>
        <v>114252</v>
      </c>
      <c r="E37" s="302">
        <f t="shared" si="2"/>
        <v>1266876</v>
      </c>
      <c r="F37" s="302">
        <f t="shared" si="2"/>
        <v>415302</v>
      </c>
      <c r="G37" s="302">
        <f t="shared" si="2"/>
        <v>184212</v>
      </c>
      <c r="H37" s="303">
        <f t="shared" si="2"/>
        <v>76316</v>
      </c>
      <c r="I37" s="52">
        <v>40922</v>
      </c>
      <c r="J37" s="51">
        <v>41050</v>
      </c>
      <c r="K37" s="51">
        <v>25537</v>
      </c>
      <c r="L37" s="51">
        <v>178181</v>
      </c>
      <c r="M37" s="51">
        <v>94681</v>
      </c>
      <c r="N37" s="51">
        <v>28219</v>
      </c>
      <c r="O37" s="51">
        <v>17673</v>
      </c>
      <c r="P37" s="53">
        <v>66368</v>
      </c>
      <c r="Q37" s="51">
        <v>68781</v>
      </c>
      <c r="R37" s="51">
        <v>27600</v>
      </c>
      <c r="S37" s="51">
        <v>327390</v>
      </c>
      <c r="T37" s="51">
        <v>91826</v>
      </c>
      <c r="U37" s="51">
        <v>46447</v>
      </c>
      <c r="V37" s="51">
        <v>14367</v>
      </c>
      <c r="W37" s="53">
        <v>13590</v>
      </c>
      <c r="X37" s="51">
        <v>13825</v>
      </c>
      <c r="Y37" s="51">
        <v>9949</v>
      </c>
      <c r="Z37" s="51">
        <v>62529</v>
      </c>
      <c r="AA37" s="51">
        <v>40864</v>
      </c>
      <c r="AB37" s="51">
        <v>12490</v>
      </c>
      <c r="AC37" s="273">
        <v>9262</v>
      </c>
      <c r="AD37" s="38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53">
        <v>116730</v>
      </c>
      <c r="AL37" s="51">
        <v>116589</v>
      </c>
      <c r="AM37" s="51">
        <v>32562</v>
      </c>
      <c r="AN37" s="51">
        <v>562593</v>
      </c>
      <c r="AO37" s="51">
        <v>118808</v>
      </c>
      <c r="AP37" s="51">
        <v>75150</v>
      </c>
      <c r="AQ37" s="51">
        <v>21719</v>
      </c>
      <c r="AR37" s="53">
        <v>7615</v>
      </c>
      <c r="AS37" s="51">
        <v>9086</v>
      </c>
      <c r="AT37" s="51">
        <v>4556</v>
      </c>
      <c r="AU37" s="51">
        <v>45601</v>
      </c>
      <c r="AV37" s="51">
        <v>18588</v>
      </c>
      <c r="AW37" s="51">
        <v>7197</v>
      </c>
      <c r="AX37" s="51">
        <v>3259</v>
      </c>
      <c r="AY37" s="53">
        <v>20970</v>
      </c>
      <c r="AZ37" s="51">
        <v>21877</v>
      </c>
      <c r="BA37" s="51">
        <v>14048</v>
      </c>
      <c r="BB37" s="51">
        <v>90582</v>
      </c>
      <c r="BC37" s="51">
        <v>50535</v>
      </c>
      <c r="BD37" s="51">
        <v>14709</v>
      </c>
      <c r="BE37" s="273">
        <v>10036</v>
      </c>
      <c r="BF37" s="626"/>
      <c r="BG37" s="622"/>
      <c r="BH37" s="622"/>
      <c r="BI37" s="622"/>
      <c r="BJ37" s="622"/>
      <c r="BK37" s="622"/>
      <c r="BL37" s="627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</row>
    <row r="38" spans="1:148" s="6" customFormat="1" ht="13.5" customHeight="1" x14ac:dyDescent="0.25">
      <c r="A38" s="23" t="s">
        <v>21</v>
      </c>
      <c r="B38" s="301">
        <f t="shared" si="3"/>
        <v>282660</v>
      </c>
      <c r="C38" s="302">
        <f t="shared" si="2"/>
        <v>295739</v>
      </c>
      <c r="D38" s="302">
        <f t="shared" si="2"/>
        <v>126871</v>
      </c>
      <c r="E38" s="302">
        <f t="shared" si="2"/>
        <v>1368461</v>
      </c>
      <c r="F38" s="302">
        <f t="shared" si="2"/>
        <v>463739</v>
      </c>
      <c r="G38" s="302">
        <f t="shared" si="2"/>
        <v>192465</v>
      </c>
      <c r="H38" s="303">
        <f t="shared" si="2"/>
        <v>78204</v>
      </c>
      <c r="I38" s="52">
        <v>40337</v>
      </c>
      <c r="J38" s="51">
        <v>43289</v>
      </c>
      <c r="K38" s="51">
        <v>27343</v>
      </c>
      <c r="L38" s="51">
        <v>190724</v>
      </c>
      <c r="M38" s="51">
        <v>103634</v>
      </c>
      <c r="N38" s="51">
        <v>29027</v>
      </c>
      <c r="O38" s="51">
        <v>18080</v>
      </c>
      <c r="P38" s="53">
        <v>72308</v>
      </c>
      <c r="Q38" s="51">
        <v>73476</v>
      </c>
      <c r="R38" s="51">
        <v>31090</v>
      </c>
      <c r="S38" s="51">
        <v>352047</v>
      </c>
      <c r="T38" s="51">
        <v>108266</v>
      </c>
      <c r="U38" s="51">
        <v>49138</v>
      </c>
      <c r="V38" s="51">
        <v>15978</v>
      </c>
      <c r="W38" s="53">
        <v>13525</v>
      </c>
      <c r="X38" s="51">
        <v>13779</v>
      </c>
      <c r="Y38" s="51">
        <v>9852</v>
      </c>
      <c r="Z38" s="51">
        <v>63072</v>
      </c>
      <c r="AA38" s="51">
        <v>41301</v>
      </c>
      <c r="AB38" s="51">
        <v>12475</v>
      </c>
      <c r="AC38" s="273">
        <v>9047</v>
      </c>
      <c r="AD38" s="38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53">
        <v>123390</v>
      </c>
      <c r="AL38" s="51">
        <v>131203</v>
      </c>
      <c r="AM38" s="51">
        <v>38050</v>
      </c>
      <c r="AN38" s="51">
        <v>614796</v>
      </c>
      <c r="AO38" s="51">
        <v>133670</v>
      </c>
      <c r="AP38" s="51">
        <v>79908</v>
      </c>
      <c r="AQ38" s="51">
        <v>22065</v>
      </c>
      <c r="AR38" s="53">
        <v>8890</v>
      </c>
      <c r="AS38" s="51">
        <v>9701</v>
      </c>
      <c r="AT38" s="51">
        <v>5107</v>
      </c>
      <c r="AU38" s="51">
        <v>48822</v>
      </c>
      <c r="AV38" s="51">
        <v>20839</v>
      </c>
      <c r="AW38" s="51">
        <v>6609</v>
      </c>
      <c r="AX38" s="51">
        <v>3147</v>
      </c>
      <c r="AY38" s="53">
        <v>24210</v>
      </c>
      <c r="AZ38" s="51">
        <v>24291</v>
      </c>
      <c r="BA38" s="51">
        <v>15429</v>
      </c>
      <c r="BB38" s="51">
        <v>99000</v>
      </c>
      <c r="BC38" s="51">
        <v>56029</v>
      </c>
      <c r="BD38" s="51">
        <v>15308</v>
      </c>
      <c r="BE38" s="273">
        <v>9887</v>
      </c>
      <c r="BF38" s="626"/>
      <c r="BG38" s="622"/>
      <c r="BH38" s="622"/>
      <c r="BI38" s="622"/>
      <c r="BJ38" s="622"/>
      <c r="BK38" s="622"/>
      <c r="BL38" s="627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</row>
    <row r="39" spans="1:148" s="8" customFormat="1" ht="13.5" customHeight="1" x14ac:dyDescent="0.25">
      <c r="A39" s="317" t="s">
        <v>22</v>
      </c>
      <c r="B39" s="299">
        <f t="shared" si="3"/>
        <v>305595</v>
      </c>
      <c r="C39" s="300">
        <f t="shared" si="2"/>
        <v>312293</v>
      </c>
      <c r="D39" s="300">
        <f t="shared" si="2"/>
        <v>133836</v>
      </c>
      <c r="E39" s="300">
        <f t="shared" si="2"/>
        <v>1477715</v>
      </c>
      <c r="F39" s="300">
        <f t="shared" si="2"/>
        <v>515869</v>
      </c>
      <c r="G39" s="300">
        <f t="shared" si="2"/>
        <v>196566</v>
      </c>
      <c r="H39" s="314">
        <f t="shared" si="2"/>
        <v>80932</v>
      </c>
      <c r="I39" s="54">
        <v>46897</v>
      </c>
      <c r="J39" s="61">
        <v>49851</v>
      </c>
      <c r="K39" s="61">
        <v>31042</v>
      </c>
      <c r="L39" s="61">
        <v>223644</v>
      </c>
      <c r="M39" s="61">
        <v>124341</v>
      </c>
      <c r="N39" s="61">
        <v>30904</v>
      </c>
      <c r="O39" s="61">
        <v>19262</v>
      </c>
      <c r="P39" s="56">
        <v>76728</v>
      </c>
      <c r="Q39" s="61">
        <v>77460</v>
      </c>
      <c r="R39" s="61">
        <v>31767</v>
      </c>
      <c r="S39" s="61">
        <v>366525</v>
      </c>
      <c r="T39" s="61">
        <v>115451</v>
      </c>
      <c r="U39" s="61">
        <v>46606</v>
      </c>
      <c r="V39" s="61">
        <v>14800</v>
      </c>
      <c r="W39" s="56">
        <v>12917</v>
      </c>
      <c r="X39" s="61">
        <v>13714</v>
      </c>
      <c r="Y39" s="61">
        <v>9566</v>
      </c>
      <c r="Z39" s="61">
        <v>63639</v>
      </c>
      <c r="AA39" s="61">
        <v>41480</v>
      </c>
      <c r="AB39" s="61">
        <v>12203</v>
      </c>
      <c r="AC39" s="315">
        <v>8907</v>
      </c>
      <c r="AD39" s="38">
        <v>0</v>
      </c>
      <c r="AE39" s="61">
        <v>83879</v>
      </c>
      <c r="AF39" s="61">
        <v>13566</v>
      </c>
      <c r="AG39" s="61">
        <v>424656</v>
      </c>
      <c r="AH39" s="61">
        <v>50009</v>
      </c>
      <c r="AI39" s="61">
        <v>48878</v>
      </c>
      <c r="AJ39" s="61">
        <v>6621</v>
      </c>
      <c r="AK39" s="56">
        <v>130533</v>
      </c>
      <c r="AL39" s="61">
        <v>48305</v>
      </c>
      <c r="AM39" s="61">
        <v>24876</v>
      </c>
      <c r="AN39" s="61">
        <v>234481</v>
      </c>
      <c r="AO39" s="61">
        <v>97303</v>
      </c>
      <c r="AP39" s="61">
        <v>34542</v>
      </c>
      <c r="AQ39" s="61">
        <v>17523</v>
      </c>
      <c r="AR39" s="56">
        <v>10225</v>
      </c>
      <c r="AS39" s="61">
        <v>10344</v>
      </c>
      <c r="AT39" s="61">
        <v>5338</v>
      </c>
      <c r="AU39" s="61">
        <v>52618</v>
      </c>
      <c r="AV39" s="61">
        <v>23417</v>
      </c>
      <c r="AW39" s="61">
        <v>7554</v>
      </c>
      <c r="AX39" s="61">
        <v>3487</v>
      </c>
      <c r="AY39" s="56">
        <v>28295</v>
      </c>
      <c r="AZ39" s="61">
        <v>28740</v>
      </c>
      <c r="BA39" s="61">
        <v>17681</v>
      </c>
      <c r="BB39" s="61">
        <v>112152</v>
      </c>
      <c r="BC39" s="61">
        <v>63868</v>
      </c>
      <c r="BD39" s="61">
        <v>15879</v>
      </c>
      <c r="BE39" s="315">
        <v>10332</v>
      </c>
      <c r="BF39" s="626"/>
      <c r="BG39" s="622"/>
      <c r="BH39" s="622"/>
      <c r="BI39" s="622"/>
      <c r="BJ39" s="622"/>
      <c r="BK39" s="622"/>
      <c r="BL39" s="627"/>
      <c r="BM39" s="316"/>
      <c r="BN39" s="316"/>
      <c r="BO39" s="316"/>
      <c r="BP39" s="316"/>
      <c r="BQ39" s="316"/>
      <c r="BR39" s="316"/>
      <c r="BS39" s="316"/>
      <c r="BT39" s="316"/>
      <c r="BU39" s="316"/>
      <c r="BV39" s="316"/>
      <c r="BW39" s="316"/>
      <c r="BX39" s="316"/>
      <c r="BY39" s="316"/>
      <c r="BZ39" s="316"/>
      <c r="CA39" s="316"/>
      <c r="CB39" s="316"/>
      <c r="CC39" s="316"/>
      <c r="CD39" s="316"/>
      <c r="CE39" s="316"/>
      <c r="CF39" s="316"/>
      <c r="CG39" s="316"/>
      <c r="CH39" s="316"/>
      <c r="CI39" s="316"/>
      <c r="CJ39" s="316"/>
      <c r="CK39" s="316"/>
      <c r="CL39" s="316"/>
      <c r="CM39" s="316"/>
      <c r="CN39" s="316"/>
      <c r="CO39" s="316"/>
      <c r="CP39" s="316"/>
      <c r="CQ39" s="316"/>
      <c r="CR39" s="316"/>
      <c r="CS39" s="316"/>
      <c r="CT39" s="316"/>
      <c r="CU39" s="316"/>
      <c r="CV39" s="316"/>
      <c r="CW39" s="316"/>
      <c r="CX39" s="316"/>
      <c r="CY39" s="316"/>
      <c r="CZ39" s="316"/>
      <c r="DA39" s="316"/>
      <c r="DB39" s="316"/>
      <c r="DC39" s="316"/>
      <c r="DD39" s="316"/>
      <c r="DE39" s="316"/>
      <c r="DF39" s="316"/>
      <c r="DG39" s="316"/>
      <c r="DH39" s="316"/>
      <c r="DI39" s="316"/>
      <c r="DJ39" s="316"/>
      <c r="DK39" s="316"/>
      <c r="DL39" s="316"/>
      <c r="DM39" s="316"/>
      <c r="DN39" s="316"/>
      <c r="DO39" s="316"/>
      <c r="DP39" s="316"/>
      <c r="DQ39" s="316"/>
      <c r="DR39" s="316"/>
      <c r="DS39" s="316"/>
      <c r="DT39" s="316"/>
      <c r="DU39" s="316"/>
      <c r="DV39" s="316"/>
      <c r="DW39" s="316"/>
      <c r="DX39" s="316"/>
      <c r="DY39" s="316"/>
      <c r="DZ39" s="316"/>
      <c r="EA39" s="316"/>
      <c r="EB39" s="316"/>
      <c r="EC39" s="316"/>
      <c r="ED39" s="316"/>
      <c r="EE39" s="316"/>
      <c r="EF39" s="316"/>
      <c r="EG39" s="316"/>
      <c r="EH39" s="316"/>
      <c r="EI39" s="316"/>
      <c r="EJ39" s="316"/>
      <c r="EK39" s="316"/>
      <c r="EL39" s="316"/>
      <c r="EM39" s="316"/>
      <c r="EN39" s="316"/>
      <c r="EO39" s="316"/>
      <c r="EP39" s="316"/>
      <c r="EQ39" s="316"/>
      <c r="ER39" s="316"/>
    </row>
    <row r="40" spans="1:148" s="6" customFormat="1" ht="13.5" customHeight="1" x14ac:dyDescent="0.25">
      <c r="A40" s="23" t="s">
        <v>23</v>
      </c>
      <c r="B40" s="301">
        <f t="shared" si="3"/>
        <v>311240</v>
      </c>
      <c r="C40" s="302">
        <f t="shared" si="2"/>
        <v>319278</v>
      </c>
      <c r="D40" s="302">
        <f t="shared" si="2"/>
        <v>137967</v>
      </c>
      <c r="E40" s="302">
        <f t="shared" si="2"/>
        <v>1587667</v>
      </c>
      <c r="F40" s="302">
        <f t="shared" si="2"/>
        <v>559836</v>
      </c>
      <c r="G40" s="302">
        <f t="shared" si="2"/>
        <v>204390</v>
      </c>
      <c r="H40" s="303">
        <f t="shared" si="2"/>
        <v>93700</v>
      </c>
      <c r="I40" s="54">
        <v>50226</v>
      </c>
      <c r="J40" s="55">
        <v>48861</v>
      </c>
      <c r="K40" s="55">
        <v>30917</v>
      </c>
      <c r="L40" s="55">
        <v>235064</v>
      </c>
      <c r="M40" s="55">
        <v>132122</v>
      </c>
      <c r="N40" s="55">
        <v>34032</v>
      </c>
      <c r="O40" s="55">
        <v>22441</v>
      </c>
      <c r="P40" s="56">
        <v>77030</v>
      </c>
      <c r="Q40" s="55">
        <v>81391</v>
      </c>
      <c r="R40" s="55">
        <v>34341</v>
      </c>
      <c r="S40" s="55">
        <v>398175</v>
      </c>
      <c r="T40" s="55">
        <v>131203</v>
      </c>
      <c r="U40" s="55">
        <v>50243</v>
      </c>
      <c r="V40" s="55">
        <v>19533</v>
      </c>
      <c r="W40" s="56">
        <v>13388</v>
      </c>
      <c r="X40" s="55">
        <v>13802</v>
      </c>
      <c r="Y40" s="55">
        <v>9695</v>
      </c>
      <c r="Z40" s="55">
        <v>65993</v>
      </c>
      <c r="AA40" s="55">
        <v>42442</v>
      </c>
      <c r="AB40" s="55">
        <v>12117</v>
      </c>
      <c r="AC40" s="274">
        <v>9095</v>
      </c>
      <c r="AD40" s="56">
        <v>85304</v>
      </c>
      <c r="AE40" s="55">
        <v>86809</v>
      </c>
      <c r="AF40" s="55">
        <v>14221</v>
      </c>
      <c r="AG40" s="55">
        <v>466110</v>
      </c>
      <c r="AH40" s="55">
        <v>56326</v>
      </c>
      <c r="AI40" s="55">
        <v>48019</v>
      </c>
      <c r="AJ40" s="55">
        <v>8194</v>
      </c>
      <c r="AK40" s="56">
        <v>45633</v>
      </c>
      <c r="AL40" s="55">
        <v>46878</v>
      </c>
      <c r="AM40" s="55">
        <v>24371</v>
      </c>
      <c r="AN40" s="55">
        <v>240197</v>
      </c>
      <c r="AO40" s="55">
        <v>100389</v>
      </c>
      <c r="AP40" s="55">
        <v>35069</v>
      </c>
      <c r="AQ40" s="55">
        <v>19088</v>
      </c>
      <c r="AR40" s="56">
        <v>9845</v>
      </c>
      <c r="AS40" s="61">
        <v>11511</v>
      </c>
      <c r="AT40" s="61">
        <v>6000</v>
      </c>
      <c r="AU40" s="61">
        <v>56020</v>
      </c>
      <c r="AV40" s="61">
        <v>25803</v>
      </c>
      <c r="AW40" s="61">
        <v>8425</v>
      </c>
      <c r="AX40" s="61">
        <v>4340</v>
      </c>
      <c r="AY40" s="56">
        <v>29814</v>
      </c>
      <c r="AZ40" s="61">
        <v>30026</v>
      </c>
      <c r="BA40" s="61">
        <v>18422</v>
      </c>
      <c r="BB40" s="61">
        <v>126108</v>
      </c>
      <c r="BC40" s="61">
        <v>71551</v>
      </c>
      <c r="BD40" s="61">
        <v>16485</v>
      </c>
      <c r="BE40" s="315">
        <v>11009</v>
      </c>
      <c r="BF40" s="626"/>
      <c r="BG40" s="622"/>
      <c r="BH40" s="622"/>
      <c r="BI40" s="622"/>
      <c r="BJ40" s="622"/>
      <c r="BK40" s="622"/>
      <c r="BL40" s="627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</row>
    <row r="41" spans="1:148" s="6" customFormat="1" ht="13.5" customHeight="1" thickBot="1" x14ac:dyDescent="0.3">
      <c r="A41" s="345" t="s">
        <v>24</v>
      </c>
      <c r="B41" s="422">
        <f t="shared" si="3"/>
        <v>314410</v>
      </c>
      <c r="C41" s="423">
        <f t="shared" si="2"/>
        <v>321399</v>
      </c>
      <c r="D41" s="423">
        <f t="shared" si="2"/>
        <v>145611</v>
      </c>
      <c r="E41" s="423">
        <f t="shared" si="2"/>
        <v>1665398</v>
      </c>
      <c r="F41" s="423">
        <f t="shared" si="2"/>
        <v>596389</v>
      </c>
      <c r="G41" s="423">
        <f t="shared" si="2"/>
        <v>214498</v>
      </c>
      <c r="H41" s="424">
        <f t="shared" si="2"/>
        <v>100925</v>
      </c>
      <c r="I41" s="425">
        <v>47732</v>
      </c>
      <c r="J41" s="426">
        <v>48884</v>
      </c>
      <c r="K41" s="426">
        <v>31580</v>
      </c>
      <c r="L41" s="426">
        <v>241043</v>
      </c>
      <c r="M41" s="426">
        <v>136319</v>
      </c>
      <c r="N41" s="426">
        <v>35135</v>
      </c>
      <c r="O41" s="426">
        <v>23657</v>
      </c>
      <c r="P41" s="427">
        <v>80060</v>
      </c>
      <c r="Q41" s="426">
        <v>82642</v>
      </c>
      <c r="R41" s="426">
        <v>38148</v>
      </c>
      <c r="S41" s="426">
        <v>424176</v>
      </c>
      <c r="T41" s="426">
        <v>147370</v>
      </c>
      <c r="U41" s="426">
        <v>53386</v>
      </c>
      <c r="V41" s="426">
        <v>22091</v>
      </c>
      <c r="W41" s="427">
        <v>13188</v>
      </c>
      <c r="X41" s="426">
        <v>13490</v>
      </c>
      <c r="Y41" s="426">
        <v>9276</v>
      </c>
      <c r="Z41" s="426">
        <v>67281</v>
      </c>
      <c r="AA41" s="426">
        <v>42644</v>
      </c>
      <c r="AB41" s="426">
        <v>12432</v>
      </c>
      <c r="AC41" s="428">
        <v>9366</v>
      </c>
      <c r="AD41" s="427">
        <v>83599</v>
      </c>
      <c r="AE41" s="426">
        <v>85931</v>
      </c>
      <c r="AF41" s="426">
        <v>15689</v>
      </c>
      <c r="AG41" s="426">
        <v>491201</v>
      </c>
      <c r="AH41" s="426">
        <v>61357</v>
      </c>
      <c r="AI41" s="426">
        <v>51699</v>
      </c>
      <c r="AJ41" s="426">
        <v>9512</v>
      </c>
      <c r="AK41" s="427">
        <v>47060</v>
      </c>
      <c r="AL41" s="426">
        <v>47820</v>
      </c>
      <c r="AM41" s="426">
        <v>25904</v>
      </c>
      <c r="AN41" s="426">
        <v>242565</v>
      </c>
      <c r="AO41" s="426">
        <v>101838</v>
      </c>
      <c r="AP41" s="426">
        <v>35191</v>
      </c>
      <c r="AQ41" s="426">
        <v>19397</v>
      </c>
      <c r="AR41" s="427">
        <v>10613</v>
      </c>
      <c r="AS41" s="426">
        <v>10857</v>
      </c>
      <c r="AT41" s="426">
        <v>6287</v>
      </c>
      <c r="AU41" s="426">
        <v>59850</v>
      </c>
      <c r="AV41" s="426">
        <v>28982</v>
      </c>
      <c r="AW41" s="426">
        <v>8557</v>
      </c>
      <c r="AX41" s="426">
        <v>4415</v>
      </c>
      <c r="AY41" s="427">
        <v>32158</v>
      </c>
      <c r="AZ41" s="430">
        <v>31775</v>
      </c>
      <c r="BA41" s="430">
        <v>18727</v>
      </c>
      <c r="BB41" s="430">
        <v>139282</v>
      </c>
      <c r="BC41" s="430">
        <v>77879</v>
      </c>
      <c r="BD41" s="430">
        <v>18098</v>
      </c>
      <c r="BE41" s="508">
        <v>12487</v>
      </c>
      <c r="BF41" s="626"/>
      <c r="BG41" s="622"/>
      <c r="BH41" s="622"/>
      <c r="BI41" s="622"/>
      <c r="BJ41" s="622"/>
      <c r="BK41" s="622"/>
      <c r="BL41" s="627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</row>
    <row r="42" spans="1:148" s="6" customFormat="1" ht="13.5" customHeight="1" x14ac:dyDescent="0.25">
      <c r="A42" s="348" t="s">
        <v>25</v>
      </c>
      <c r="B42" s="415">
        <f t="shared" si="3"/>
        <v>316780</v>
      </c>
      <c r="C42" s="416">
        <f t="shared" si="2"/>
        <v>327031</v>
      </c>
      <c r="D42" s="416">
        <f t="shared" si="2"/>
        <v>148434</v>
      </c>
      <c r="E42" s="416">
        <f t="shared" si="2"/>
        <v>1729638</v>
      </c>
      <c r="F42" s="416">
        <f t="shared" si="2"/>
        <v>626982</v>
      </c>
      <c r="G42" s="416">
        <f t="shared" si="2"/>
        <v>239702</v>
      </c>
      <c r="H42" s="417">
        <f t="shared" si="2"/>
        <v>112443</v>
      </c>
      <c r="I42" s="418">
        <v>47959</v>
      </c>
      <c r="J42" s="419">
        <v>49407</v>
      </c>
      <c r="K42" s="419">
        <v>31639</v>
      </c>
      <c r="L42" s="419">
        <v>248931</v>
      </c>
      <c r="M42" s="419">
        <v>141671</v>
      </c>
      <c r="N42" s="419">
        <v>36576</v>
      </c>
      <c r="O42" s="419">
        <v>24684</v>
      </c>
      <c r="P42" s="420">
        <v>81042</v>
      </c>
      <c r="Q42" s="419">
        <v>84946</v>
      </c>
      <c r="R42" s="419">
        <v>38054</v>
      </c>
      <c r="S42" s="419">
        <v>444618</v>
      </c>
      <c r="T42" s="419">
        <v>158507</v>
      </c>
      <c r="U42" s="419">
        <v>60977</v>
      </c>
      <c r="V42" s="419">
        <v>26207</v>
      </c>
      <c r="W42" s="420">
        <v>13657</v>
      </c>
      <c r="X42" s="419">
        <v>14176</v>
      </c>
      <c r="Y42" s="419">
        <v>9766</v>
      </c>
      <c r="Z42" s="419">
        <v>68861</v>
      </c>
      <c r="AA42" s="419">
        <v>43093</v>
      </c>
      <c r="AB42" s="419">
        <v>13010</v>
      </c>
      <c r="AC42" s="421">
        <v>9770</v>
      </c>
      <c r="AD42" s="420">
        <v>85382</v>
      </c>
      <c r="AE42" s="419">
        <v>87804</v>
      </c>
      <c r="AF42" s="419">
        <v>17220</v>
      </c>
      <c r="AG42" s="419">
        <v>511125</v>
      </c>
      <c r="AH42" s="419">
        <v>66150</v>
      </c>
      <c r="AI42" s="419">
        <v>61299</v>
      </c>
      <c r="AJ42" s="419">
        <v>11576</v>
      </c>
      <c r="AK42" s="420">
        <v>45229</v>
      </c>
      <c r="AL42" s="419">
        <v>46535</v>
      </c>
      <c r="AM42" s="419">
        <v>25973</v>
      </c>
      <c r="AN42" s="419">
        <v>243559</v>
      </c>
      <c r="AO42" s="419">
        <v>104144</v>
      </c>
      <c r="AP42" s="419">
        <v>36851</v>
      </c>
      <c r="AQ42" s="419">
        <v>20083</v>
      </c>
      <c r="AR42" s="420">
        <v>10762</v>
      </c>
      <c r="AS42" s="419">
        <v>11288</v>
      </c>
      <c r="AT42" s="419">
        <v>6453</v>
      </c>
      <c r="AU42" s="419">
        <v>62048</v>
      </c>
      <c r="AV42" s="419">
        <v>30486</v>
      </c>
      <c r="AW42" s="419">
        <v>10394</v>
      </c>
      <c r="AX42" s="419">
        <v>6020</v>
      </c>
      <c r="AY42" s="420">
        <v>32749</v>
      </c>
      <c r="AZ42" s="429">
        <v>32875</v>
      </c>
      <c r="BA42" s="429">
        <v>19329</v>
      </c>
      <c r="BB42" s="429">
        <v>150496</v>
      </c>
      <c r="BC42" s="429">
        <v>82931</v>
      </c>
      <c r="BD42" s="429">
        <v>20595</v>
      </c>
      <c r="BE42" s="509">
        <v>14103</v>
      </c>
      <c r="BF42" s="626"/>
      <c r="BG42" s="622"/>
      <c r="BH42" s="622"/>
      <c r="BI42" s="622"/>
      <c r="BJ42" s="622"/>
      <c r="BK42" s="622"/>
      <c r="BL42" s="627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</row>
    <row r="43" spans="1:148" s="6" customFormat="1" ht="13.5" customHeight="1" x14ac:dyDescent="0.25">
      <c r="A43" s="23" t="s">
        <v>26</v>
      </c>
      <c r="B43" s="301">
        <f t="shared" si="3"/>
        <v>324309</v>
      </c>
      <c r="C43" s="302">
        <f t="shared" si="2"/>
        <v>320534</v>
      </c>
      <c r="D43" s="302">
        <f t="shared" si="2"/>
        <v>146576</v>
      </c>
      <c r="E43" s="302">
        <f t="shared" si="2"/>
        <v>1771738</v>
      </c>
      <c r="F43" s="302">
        <f t="shared" si="2"/>
        <v>647651</v>
      </c>
      <c r="G43" s="302">
        <f t="shared" si="2"/>
        <v>244852</v>
      </c>
      <c r="H43" s="303">
        <f t="shared" si="2"/>
        <v>117973</v>
      </c>
      <c r="I43" s="54">
        <v>47185</v>
      </c>
      <c r="J43" s="55">
        <v>47315</v>
      </c>
      <c r="K43" s="55">
        <v>30738</v>
      </c>
      <c r="L43" s="55">
        <v>250110</v>
      </c>
      <c r="M43" s="55">
        <v>143493</v>
      </c>
      <c r="N43" s="55">
        <v>37752</v>
      </c>
      <c r="O43" s="55">
        <v>25744</v>
      </c>
      <c r="P43" s="56">
        <v>84078</v>
      </c>
      <c r="Q43" s="55">
        <v>84318</v>
      </c>
      <c r="R43" s="55">
        <v>38785</v>
      </c>
      <c r="S43" s="55">
        <v>462433</v>
      </c>
      <c r="T43" s="55">
        <v>168520</v>
      </c>
      <c r="U43" s="55">
        <v>62516</v>
      </c>
      <c r="V43" s="55">
        <v>28370</v>
      </c>
      <c r="W43" s="56">
        <v>14630</v>
      </c>
      <c r="X43" s="55">
        <v>14168</v>
      </c>
      <c r="Y43" s="55">
        <v>9529</v>
      </c>
      <c r="Z43" s="55">
        <v>71267</v>
      </c>
      <c r="AA43" s="55">
        <v>44345</v>
      </c>
      <c r="AB43" s="55">
        <v>13132</v>
      </c>
      <c r="AC43" s="274">
        <v>9640</v>
      </c>
      <c r="AD43" s="56">
        <v>87101</v>
      </c>
      <c r="AE43" s="55">
        <v>84134</v>
      </c>
      <c r="AF43" s="55">
        <v>16890</v>
      </c>
      <c r="AG43" s="55">
        <v>523295</v>
      </c>
      <c r="AH43" s="55">
        <v>69312</v>
      </c>
      <c r="AI43" s="55">
        <v>61154</v>
      </c>
      <c r="AJ43" s="55">
        <v>12156</v>
      </c>
      <c r="AK43" s="56">
        <v>44934</v>
      </c>
      <c r="AL43" s="55">
        <v>44389</v>
      </c>
      <c r="AM43" s="55">
        <v>23332</v>
      </c>
      <c r="AN43" s="55">
        <v>239589</v>
      </c>
      <c r="AO43" s="55">
        <v>102459</v>
      </c>
      <c r="AP43" s="55">
        <v>37302</v>
      </c>
      <c r="AQ43" s="55">
        <v>20441</v>
      </c>
      <c r="AR43" s="56">
        <v>11082</v>
      </c>
      <c r="AS43" s="55">
        <v>11455</v>
      </c>
      <c r="AT43" s="55">
        <v>6649</v>
      </c>
      <c r="AU43" s="55">
        <v>63789</v>
      </c>
      <c r="AV43" s="55">
        <v>31838</v>
      </c>
      <c r="AW43" s="55">
        <v>10817</v>
      </c>
      <c r="AX43" s="55">
        <v>6263</v>
      </c>
      <c r="AY43" s="56">
        <v>35299</v>
      </c>
      <c r="AZ43" s="55">
        <v>34755</v>
      </c>
      <c r="BA43" s="55">
        <v>20653</v>
      </c>
      <c r="BB43" s="55">
        <v>161255</v>
      </c>
      <c r="BC43" s="55">
        <v>87684</v>
      </c>
      <c r="BD43" s="55">
        <v>22179</v>
      </c>
      <c r="BE43" s="274">
        <v>15359</v>
      </c>
      <c r="BF43" s="626"/>
      <c r="BG43" s="622"/>
      <c r="BH43" s="622"/>
      <c r="BI43" s="622"/>
      <c r="BJ43" s="622"/>
      <c r="BK43" s="622"/>
      <c r="BL43" s="627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</row>
    <row r="44" spans="1:148" s="6" customFormat="1" ht="13.5" customHeight="1" x14ac:dyDescent="0.25">
      <c r="A44" s="23" t="s">
        <v>27</v>
      </c>
      <c r="B44" s="301">
        <f t="shared" si="3"/>
        <v>327040</v>
      </c>
      <c r="C44" s="302">
        <f t="shared" si="2"/>
        <v>321116</v>
      </c>
      <c r="D44" s="302">
        <f t="shared" si="2"/>
        <v>145728</v>
      </c>
      <c r="E44" s="302">
        <f t="shared" si="2"/>
        <v>1808539</v>
      </c>
      <c r="F44" s="302">
        <f t="shared" si="2"/>
        <v>665259</v>
      </c>
      <c r="G44" s="302">
        <f t="shared" si="2"/>
        <v>258126</v>
      </c>
      <c r="H44" s="303">
        <f t="shared" si="2"/>
        <v>123431</v>
      </c>
      <c r="I44" s="54">
        <v>47032</v>
      </c>
      <c r="J44" s="55">
        <v>47426</v>
      </c>
      <c r="K44" s="55">
        <v>30641</v>
      </c>
      <c r="L44" s="55">
        <v>250650</v>
      </c>
      <c r="M44" s="55">
        <v>144566</v>
      </c>
      <c r="N44" s="55">
        <v>38801</v>
      </c>
      <c r="O44" s="55">
        <v>26654</v>
      </c>
      <c r="P44" s="56">
        <v>86173</v>
      </c>
      <c r="Q44" s="55">
        <v>86152</v>
      </c>
      <c r="R44" s="55">
        <v>39138</v>
      </c>
      <c r="S44" s="55">
        <v>483154</v>
      </c>
      <c r="T44" s="55">
        <v>178588</v>
      </c>
      <c r="U44" s="55">
        <v>65263</v>
      </c>
      <c r="V44" s="55">
        <v>30231</v>
      </c>
      <c r="W44" s="56">
        <v>14760</v>
      </c>
      <c r="X44" s="55">
        <v>15054</v>
      </c>
      <c r="Y44" s="55">
        <v>10367</v>
      </c>
      <c r="Z44" s="55">
        <v>73862</v>
      </c>
      <c r="AA44" s="55">
        <v>45784</v>
      </c>
      <c r="AB44" s="55">
        <v>13893</v>
      </c>
      <c r="AC44" s="274">
        <v>10135</v>
      </c>
      <c r="AD44" s="56">
        <v>86317</v>
      </c>
      <c r="AE44" s="55">
        <v>82226</v>
      </c>
      <c r="AF44" s="55">
        <v>15091</v>
      </c>
      <c r="AG44" s="55">
        <v>528288</v>
      </c>
      <c r="AH44" s="55">
        <v>70056</v>
      </c>
      <c r="AI44" s="55">
        <v>67756</v>
      </c>
      <c r="AJ44" s="55">
        <v>12969</v>
      </c>
      <c r="AK44" s="56">
        <v>45383</v>
      </c>
      <c r="AL44" s="55">
        <v>44081</v>
      </c>
      <c r="AM44" s="55">
        <v>22980</v>
      </c>
      <c r="AN44" s="55">
        <v>236917</v>
      </c>
      <c r="AO44" s="55">
        <v>101515</v>
      </c>
      <c r="AP44" s="55">
        <v>36938</v>
      </c>
      <c r="AQ44" s="55">
        <v>20205</v>
      </c>
      <c r="AR44" s="56">
        <v>10699</v>
      </c>
      <c r="AS44" s="55">
        <v>10800</v>
      </c>
      <c r="AT44" s="55">
        <v>6330</v>
      </c>
      <c r="AU44" s="55">
        <v>64439</v>
      </c>
      <c r="AV44" s="55">
        <v>32906</v>
      </c>
      <c r="AW44" s="55">
        <v>11498</v>
      </c>
      <c r="AX44" s="55">
        <v>6451</v>
      </c>
      <c r="AY44" s="56">
        <v>36676</v>
      </c>
      <c r="AZ44" s="55">
        <v>35377</v>
      </c>
      <c r="BA44" s="55">
        <v>21181</v>
      </c>
      <c r="BB44" s="55">
        <v>171229</v>
      </c>
      <c r="BC44" s="55">
        <v>91844</v>
      </c>
      <c r="BD44" s="55">
        <v>23977</v>
      </c>
      <c r="BE44" s="274">
        <v>16786</v>
      </c>
      <c r="BF44" s="626"/>
      <c r="BG44" s="622"/>
      <c r="BH44" s="622"/>
      <c r="BI44" s="622"/>
      <c r="BJ44" s="622"/>
      <c r="BK44" s="622"/>
      <c r="BL44" s="627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</row>
    <row r="45" spans="1:148" s="6" customFormat="1" ht="13.5" customHeight="1" x14ac:dyDescent="0.25">
      <c r="A45" s="23" t="s">
        <v>28</v>
      </c>
      <c r="B45" s="301">
        <f t="shared" si="3"/>
        <v>327740</v>
      </c>
      <c r="C45" s="302">
        <f t="shared" si="2"/>
        <v>329509</v>
      </c>
      <c r="D45" s="302">
        <f t="shared" si="2"/>
        <v>148753</v>
      </c>
      <c r="E45" s="302">
        <f t="shared" si="2"/>
        <v>1836649</v>
      </c>
      <c r="F45" s="302">
        <f t="shared" si="2"/>
        <v>675493</v>
      </c>
      <c r="G45" s="302">
        <f t="shared" si="2"/>
        <v>267058</v>
      </c>
      <c r="H45" s="303">
        <f t="shared" si="2"/>
        <v>131991</v>
      </c>
      <c r="I45" s="54">
        <v>47306</v>
      </c>
      <c r="J45" s="55">
        <v>47753</v>
      </c>
      <c r="K45" s="55">
        <v>30440</v>
      </c>
      <c r="L45" s="55">
        <v>251457</v>
      </c>
      <c r="M45" s="55">
        <v>144623</v>
      </c>
      <c r="N45" s="55">
        <v>39112</v>
      </c>
      <c r="O45" s="55">
        <v>27517</v>
      </c>
      <c r="P45" s="56">
        <v>88916</v>
      </c>
      <c r="Q45" s="55">
        <v>90919</v>
      </c>
      <c r="R45" s="55">
        <v>41118</v>
      </c>
      <c r="S45" s="55">
        <v>502721</v>
      </c>
      <c r="T45" s="55">
        <v>185826</v>
      </c>
      <c r="U45" s="55">
        <v>69076</v>
      </c>
      <c r="V45" s="55">
        <v>34549</v>
      </c>
      <c r="W45" s="56">
        <v>15095</v>
      </c>
      <c r="X45" s="55">
        <v>16124</v>
      </c>
      <c r="Y45" s="55">
        <v>10554</v>
      </c>
      <c r="Z45" s="55">
        <v>76401</v>
      </c>
      <c r="AA45" s="55">
        <v>46773</v>
      </c>
      <c r="AB45" s="55">
        <v>14668</v>
      </c>
      <c r="AC45" s="274">
        <v>10722</v>
      </c>
      <c r="AD45" s="56">
        <v>82266</v>
      </c>
      <c r="AE45" s="55">
        <v>82299</v>
      </c>
      <c r="AF45" s="55">
        <v>14271</v>
      </c>
      <c r="AG45" s="55">
        <v>525790</v>
      </c>
      <c r="AH45" s="55">
        <v>68038</v>
      </c>
      <c r="AI45" s="55">
        <v>69147</v>
      </c>
      <c r="AJ45" s="55">
        <v>13349</v>
      </c>
      <c r="AK45" s="56">
        <v>44767</v>
      </c>
      <c r="AL45" s="55">
        <v>44681</v>
      </c>
      <c r="AM45" s="55">
        <v>24378</v>
      </c>
      <c r="AN45" s="55">
        <v>236118</v>
      </c>
      <c r="AO45" s="55">
        <v>101994</v>
      </c>
      <c r="AP45" s="55">
        <v>37092</v>
      </c>
      <c r="AQ45" s="55">
        <v>20842</v>
      </c>
      <c r="AR45" s="56">
        <v>10182</v>
      </c>
      <c r="AS45" s="55">
        <v>10576</v>
      </c>
      <c r="AT45" s="55">
        <v>5970</v>
      </c>
      <c r="AU45" s="55">
        <v>63953</v>
      </c>
      <c r="AV45" s="55">
        <v>32656</v>
      </c>
      <c r="AW45" s="55">
        <v>12258</v>
      </c>
      <c r="AX45" s="55">
        <v>7219</v>
      </c>
      <c r="AY45" s="56">
        <v>39208</v>
      </c>
      <c r="AZ45" s="55">
        <v>37157</v>
      </c>
      <c r="BA45" s="55">
        <v>22022</v>
      </c>
      <c r="BB45" s="55">
        <v>180209</v>
      </c>
      <c r="BC45" s="55">
        <v>95583</v>
      </c>
      <c r="BD45" s="55">
        <v>25705</v>
      </c>
      <c r="BE45" s="274">
        <v>17793</v>
      </c>
      <c r="BF45" s="626"/>
      <c r="BG45" s="622"/>
      <c r="BH45" s="622"/>
      <c r="BI45" s="622"/>
      <c r="BJ45" s="622"/>
      <c r="BK45" s="622"/>
      <c r="BL45" s="627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</row>
    <row r="46" spans="1:148" s="6" customFormat="1" ht="13.5" customHeight="1" x14ac:dyDescent="0.25">
      <c r="A46" s="23" t="s">
        <v>29</v>
      </c>
      <c r="B46" s="301">
        <f t="shared" si="3"/>
        <v>323537</v>
      </c>
      <c r="C46" s="302">
        <f t="shared" si="2"/>
        <v>326284</v>
      </c>
      <c r="D46" s="302">
        <f t="shared" si="2"/>
        <v>148177</v>
      </c>
      <c r="E46" s="302">
        <f t="shared" si="2"/>
        <v>1859639</v>
      </c>
      <c r="F46" s="302">
        <f t="shared" si="2"/>
        <v>684238</v>
      </c>
      <c r="G46" s="302">
        <f t="shared" si="2"/>
        <v>268833</v>
      </c>
      <c r="H46" s="303">
        <f t="shared" si="2"/>
        <v>132240</v>
      </c>
      <c r="I46" s="54">
        <v>46697</v>
      </c>
      <c r="J46" s="55">
        <v>46842</v>
      </c>
      <c r="K46" s="55">
        <v>28937</v>
      </c>
      <c r="L46" s="55">
        <v>251466</v>
      </c>
      <c r="M46" s="55">
        <v>143704</v>
      </c>
      <c r="N46" s="55">
        <v>39258</v>
      </c>
      <c r="O46" s="55">
        <v>27222</v>
      </c>
      <c r="P46" s="56">
        <v>90146</v>
      </c>
      <c r="Q46" s="55">
        <v>92095</v>
      </c>
      <c r="R46" s="55">
        <v>41212</v>
      </c>
      <c r="S46" s="55">
        <v>522941</v>
      </c>
      <c r="T46" s="55">
        <v>192462</v>
      </c>
      <c r="U46" s="55">
        <v>69926</v>
      </c>
      <c r="V46" s="55">
        <v>34918</v>
      </c>
      <c r="W46" s="56">
        <v>15319</v>
      </c>
      <c r="X46" s="55">
        <v>15991</v>
      </c>
      <c r="Y46" s="55">
        <v>10460</v>
      </c>
      <c r="Z46" s="55">
        <v>79380</v>
      </c>
      <c r="AA46" s="55">
        <v>48075</v>
      </c>
      <c r="AB46" s="55">
        <v>14632</v>
      </c>
      <c r="AC46" s="274">
        <v>10435</v>
      </c>
      <c r="AD46" s="56">
        <v>77595</v>
      </c>
      <c r="AE46" s="55">
        <v>78468</v>
      </c>
      <c r="AF46" s="55">
        <v>14704</v>
      </c>
      <c r="AG46" s="55">
        <v>519300</v>
      </c>
      <c r="AH46" s="55">
        <v>66502</v>
      </c>
      <c r="AI46" s="55">
        <v>69419</v>
      </c>
      <c r="AJ46" s="55">
        <v>13722</v>
      </c>
      <c r="AK46" s="56">
        <v>43588</v>
      </c>
      <c r="AL46" s="55">
        <v>44160</v>
      </c>
      <c r="AM46" s="55">
        <v>24188</v>
      </c>
      <c r="AN46" s="55">
        <v>235045</v>
      </c>
      <c r="AO46" s="55">
        <v>101905</v>
      </c>
      <c r="AP46" s="55">
        <v>36441</v>
      </c>
      <c r="AQ46" s="55">
        <v>20715</v>
      </c>
      <c r="AR46" s="56">
        <v>10529</v>
      </c>
      <c r="AS46" s="55">
        <v>10877</v>
      </c>
      <c r="AT46" s="55">
        <v>6254</v>
      </c>
      <c r="AU46" s="55">
        <v>64043</v>
      </c>
      <c r="AV46" s="55">
        <v>32820</v>
      </c>
      <c r="AW46" s="55">
        <v>12466</v>
      </c>
      <c r="AX46" s="55">
        <v>7326</v>
      </c>
      <c r="AY46" s="56">
        <v>39663</v>
      </c>
      <c r="AZ46" s="55">
        <v>37851</v>
      </c>
      <c r="BA46" s="55">
        <v>22422</v>
      </c>
      <c r="BB46" s="55">
        <v>187464</v>
      </c>
      <c r="BC46" s="55">
        <v>98770</v>
      </c>
      <c r="BD46" s="55">
        <v>26691</v>
      </c>
      <c r="BE46" s="274">
        <v>17902</v>
      </c>
      <c r="BF46" s="626"/>
      <c r="BG46" s="622"/>
      <c r="BH46" s="622"/>
      <c r="BI46" s="622"/>
      <c r="BJ46" s="622"/>
      <c r="BK46" s="622"/>
      <c r="BL46" s="627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</row>
    <row r="47" spans="1:148" s="6" customFormat="1" ht="13.5" customHeight="1" x14ac:dyDescent="0.25">
      <c r="A47" s="23" t="s">
        <v>30</v>
      </c>
      <c r="B47" s="301">
        <f t="shared" si="3"/>
        <v>321107</v>
      </c>
      <c r="C47" s="302">
        <f t="shared" si="2"/>
        <v>335581</v>
      </c>
      <c r="D47" s="302">
        <f t="shared" si="2"/>
        <v>153444</v>
      </c>
      <c r="E47" s="302">
        <f t="shared" si="2"/>
        <v>1888436</v>
      </c>
      <c r="F47" s="302">
        <f t="shared" si="2"/>
        <v>696434</v>
      </c>
      <c r="G47" s="302">
        <f t="shared" si="2"/>
        <v>270546</v>
      </c>
      <c r="H47" s="303">
        <f t="shared" si="2"/>
        <v>132719</v>
      </c>
      <c r="I47" s="54">
        <v>44982</v>
      </c>
      <c r="J47" s="55">
        <v>46604</v>
      </c>
      <c r="K47" s="55">
        <v>28831</v>
      </c>
      <c r="L47" s="55">
        <v>251634</v>
      </c>
      <c r="M47" s="55">
        <v>142942</v>
      </c>
      <c r="N47" s="55">
        <v>39036</v>
      </c>
      <c r="O47" s="55">
        <v>26944</v>
      </c>
      <c r="P47" s="56">
        <v>91371</v>
      </c>
      <c r="Q47" s="55">
        <v>97285</v>
      </c>
      <c r="R47" s="55">
        <v>44162</v>
      </c>
      <c r="S47" s="55">
        <v>544879</v>
      </c>
      <c r="T47" s="55">
        <v>200919</v>
      </c>
      <c r="U47" s="55">
        <v>72367</v>
      </c>
      <c r="V47" s="55">
        <v>35632</v>
      </c>
      <c r="W47" s="56">
        <v>15627</v>
      </c>
      <c r="X47" s="55">
        <v>16544</v>
      </c>
      <c r="Y47" s="55">
        <v>10651</v>
      </c>
      <c r="Z47" s="55">
        <v>82533</v>
      </c>
      <c r="AA47" s="55">
        <v>49337</v>
      </c>
      <c r="AB47" s="55">
        <v>15156</v>
      </c>
      <c r="AC47" s="274">
        <v>10780</v>
      </c>
      <c r="AD47" s="56">
        <v>74853</v>
      </c>
      <c r="AE47" s="55">
        <v>79482</v>
      </c>
      <c r="AF47" s="55">
        <v>15111</v>
      </c>
      <c r="AG47" s="55">
        <v>514544</v>
      </c>
      <c r="AH47" s="55">
        <v>65373</v>
      </c>
      <c r="AI47" s="55">
        <v>67838</v>
      </c>
      <c r="AJ47" s="55">
        <v>13142</v>
      </c>
      <c r="AK47" s="56">
        <v>42041</v>
      </c>
      <c r="AL47" s="55">
        <v>43998</v>
      </c>
      <c r="AM47" s="55">
        <v>24243</v>
      </c>
      <c r="AN47" s="55">
        <v>235548</v>
      </c>
      <c r="AO47" s="55">
        <v>102808</v>
      </c>
      <c r="AP47" s="55">
        <v>36112</v>
      </c>
      <c r="AQ47" s="55">
        <v>20022</v>
      </c>
      <c r="AR47" s="56">
        <v>12051</v>
      </c>
      <c r="AS47" s="55">
        <v>12530</v>
      </c>
      <c r="AT47" s="55">
        <v>7158</v>
      </c>
      <c r="AU47" s="55">
        <v>64819</v>
      </c>
      <c r="AV47" s="55">
        <v>33210</v>
      </c>
      <c r="AW47" s="55">
        <v>12640</v>
      </c>
      <c r="AX47" s="55">
        <v>7727</v>
      </c>
      <c r="AY47" s="56">
        <v>40182</v>
      </c>
      <c r="AZ47" s="55">
        <v>39138</v>
      </c>
      <c r="BA47" s="55">
        <v>23288</v>
      </c>
      <c r="BB47" s="55">
        <v>194479</v>
      </c>
      <c r="BC47" s="55">
        <v>101845</v>
      </c>
      <c r="BD47" s="55">
        <v>27397</v>
      </c>
      <c r="BE47" s="274">
        <v>18472</v>
      </c>
      <c r="BF47" s="626"/>
      <c r="BG47" s="622"/>
      <c r="BH47" s="622"/>
      <c r="BI47" s="622"/>
      <c r="BJ47" s="622"/>
      <c r="BK47" s="622"/>
      <c r="BL47" s="627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</row>
    <row r="48" spans="1:148" s="6" customFormat="1" ht="13.5" customHeight="1" x14ac:dyDescent="0.25">
      <c r="A48" s="23" t="s">
        <v>31</v>
      </c>
      <c r="B48" s="301">
        <f t="shared" si="3"/>
        <v>319882</v>
      </c>
      <c r="C48" s="302">
        <f t="shared" si="2"/>
        <v>342250</v>
      </c>
      <c r="D48" s="302">
        <f t="shared" si="2"/>
        <v>157169</v>
      </c>
      <c r="E48" s="302">
        <f t="shared" si="2"/>
        <v>1919504</v>
      </c>
      <c r="F48" s="302">
        <f t="shared" si="2"/>
        <v>712735</v>
      </c>
      <c r="G48" s="302">
        <f t="shared" si="2"/>
        <v>277858</v>
      </c>
      <c r="H48" s="303">
        <f t="shared" si="2"/>
        <v>132742</v>
      </c>
      <c r="I48" s="54">
        <v>45326</v>
      </c>
      <c r="J48" s="55">
        <v>47814</v>
      </c>
      <c r="K48" s="55">
        <v>29146</v>
      </c>
      <c r="L48" s="55">
        <v>253873</v>
      </c>
      <c r="M48" s="55">
        <v>142909</v>
      </c>
      <c r="N48" s="55">
        <v>39100</v>
      </c>
      <c r="O48" s="55">
        <v>26598</v>
      </c>
      <c r="P48" s="56">
        <v>90701</v>
      </c>
      <c r="Q48" s="55">
        <v>99228</v>
      </c>
      <c r="R48" s="55">
        <v>45828</v>
      </c>
      <c r="S48" s="55">
        <v>566938</v>
      </c>
      <c r="T48" s="55">
        <v>210917</v>
      </c>
      <c r="U48" s="55">
        <v>75614</v>
      </c>
      <c r="V48" s="55">
        <v>36216</v>
      </c>
      <c r="W48" s="56">
        <v>15744</v>
      </c>
      <c r="X48" s="55">
        <v>16633</v>
      </c>
      <c r="Y48" s="55">
        <v>10562</v>
      </c>
      <c r="Z48" s="55">
        <v>83938</v>
      </c>
      <c r="AA48" s="55">
        <v>49269</v>
      </c>
      <c r="AB48" s="55">
        <v>16361</v>
      </c>
      <c r="AC48" s="274">
        <v>11647</v>
      </c>
      <c r="AD48" s="56">
        <v>74402</v>
      </c>
      <c r="AE48" s="55">
        <v>80528</v>
      </c>
      <c r="AF48" s="55">
        <v>15310</v>
      </c>
      <c r="AG48" s="55">
        <v>512682</v>
      </c>
      <c r="AH48" s="55">
        <v>66343</v>
      </c>
      <c r="AI48" s="55">
        <v>69176</v>
      </c>
      <c r="AJ48" s="55">
        <v>12024</v>
      </c>
      <c r="AK48" s="56">
        <v>41771</v>
      </c>
      <c r="AL48" s="55">
        <v>44067</v>
      </c>
      <c r="AM48" s="55">
        <v>23930</v>
      </c>
      <c r="AN48" s="55">
        <v>236367</v>
      </c>
      <c r="AO48" s="55">
        <v>104167</v>
      </c>
      <c r="AP48" s="55">
        <v>35500</v>
      </c>
      <c r="AQ48" s="55">
        <v>19397</v>
      </c>
      <c r="AR48" s="56">
        <v>12507</v>
      </c>
      <c r="AS48" s="55">
        <v>13497</v>
      </c>
      <c r="AT48" s="55">
        <v>8337</v>
      </c>
      <c r="AU48" s="55">
        <v>66323</v>
      </c>
      <c r="AV48" s="55">
        <v>34641</v>
      </c>
      <c r="AW48" s="55">
        <v>12813</v>
      </c>
      <c r="AX48" s="55">
        <v>7735</v>
      </c>
      <c r="AY48" s="56">
        <v>39431</v>
      </c>
      <c r="AZ48" s="55">
        <v>40483</v>
      </c>
      <c r="BA48" s="55">
        <v>24056</v>
      </c>
      <c r="BB48" s="55">
        <v>199383</v>
      </c>
      <c r="BC48" s="55">
        <v>104489</v>
      </c>
      <c r="BD48" s="55">
        <v>29294</v>
      </c>
      <c r="BE48" s="274">
        <v>19125</v>
      </c>
      <c r="BF48" s="626"/>
      <c r="BG48" s="622"/>
      <c r="BH48" s="622"/>
      <c r="BI48" s="622"/>
      <c r="BJ48" s="622"/>
      <c r="BK48" s="622"/>
      <c r="BL48" s="627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</row>
    <row r="49" spans="1:148" s="6" customFormat="1" ht="13.5" customHeight="1" x14ac:dyDescent="0.25">
      <c r="A49" s="23" t="s">
        <v>32</v>
      </c>
      <c r="B49" s="301">
        <f t="shared" si="3"/>
        <v>321752</v>
      </c>
      <c r="C49" s="302">
        <f t="shared" si="2"/>
        <v>342916</v>
      </c>
      <c r="D49" s="302">
        <f t="shared" si="2"/>
        <v>157679</v>
      </c>
      <c r="E49" s="302">
        <f t="shared" si="2"/>
        <v>1943437</v>
      </c>
      <c r="F49" s="302">
        <f t="shared" si="2"/>
        <v>727178</v>
      </c>
      <c r="G49" s="302">
        <f t="shared" si="2"/>
        <v>282670</v>
      </c>
      <c r="H49" s="303">
        <f t="shared" si="2"/>
        <v>135064</v>
      </c>
      <c r="I49" s="54">
        <v>45218</v>
      </c>
      <c r="J49" s="55">
        <v>47602</v>
      </c>
      <c r="K49" s="55">
        <v>29422</v>
      </c>
      <c r="L49" s="55">
        <v>255230</v>
      </c>
      <c r="M49" s="55">
        <v>143029</v>
      </c>
      <c r="N49" s="55">
        <v>38484</v>
      </c>
      <c r="O49" s="55">
        <v>26146</v>
      </c>
      <c r="P49" s="56">
        <v>90868</v>
      </c>
      <c r="Q49" s="55">
        <v>99267</v>
      </c>
      <c r="R49" s="55">
        <v>47129</v>
      </c>
      <c r="S49" s="55">
        <v>584245</v>
      </c>
      <c r="T49" s="55">
        <v>220708</v>
      </c>
      <c r="U49" s="55">
        <v>79221</v>
      </c>
      <c r="V49" s="55">
        <v>38132</v>
      </c>
      <c r="W49" s="56">
        <v>15549</v>
      </c>
      <c r="X49" s="55">
        <v>16537</v>
      </c>
      <c r="Y49" s="55">
        <v>10604</v>
      </c>
      <c r="Z49" s="55">
        <v>84240</v>
      </c>
      <c r="AA49" s="55">
        <v>48832</v>
      </c>
      <c r="AB49" s="55">
        <v>17007</v>
      </c>
      <c r="AC49" s="274">
        <v>11932</v>
      </c>
      <c r="AD49" s="56">
        <v>75026</v>
      </c>
      <c r="AE49" s="55">
        <v>81266</v>
      </c>
      <c r="AF49" s="55">
        <v>15020</v>
      </c>
      <c r="AG49" s="55">
        <v>513188</v>
      </c>
      <c r="AH49" s="55">
        <v>68062</v>
      </c>
      <c r="AI49" s="55">
        <v>67535</v>
      </c>
      <c r="AJ49" s="55">
        <v>11391</v>
      </c>
      <c r="AK49" s="56">
        <v>41600</v>
      </c>
      <c r="AL49" s="55">
        <v>43736</v>
      </c>
      <c r="AM49" s="55">
        <v>22490</v>
      </c>
      <c r="AN49" s="55">
        <v>235234</v>
      </c>
      <c r="AO49" s="55">
        <v>103330</v>
      </c>
      <c r="AP49" s="55">
        <v>35695</v>
      </c>
      <c r="AQ49" s="55">
        <v>19560</v>
      </c>
      <c r="AR49" s="56">
        <v>13868</v>
      </c>
      <c r="AS49" s="55">
        <v>14371</v>
      </c>
      <c r="AT49" s="55">
        <v>9168</v>
      </c>
      <c r="AU49" s="55">
        <v>68908</v>
      </c>
      <c r="AV49" s="55">
        <v>37004</v>
      </c>
      <c r="AW49" s="55">
        <v>13162</v>
      </c>
      <c r="AX49" s="55">
        <v>7812</v>
      </c>
      <c r="AY49" s="56">
        <v>39623</v>
      </c>
      <c r="AZ49" s="55">
        <v>40137</v>
      </c>
      <c r="BA49" s="55">
        <v>23846</v>
      </c>
      <c r="BB49" s="55">
        <v>202392</v>
      </c>
      <c r="BC49" s="55">
        <v>106213</v>
      </c>
      <c r="BD49" s="55">
        <v>31566</v>
      </c>
      <c r="BE49" s="274">
        <v>20091</v>
      </c>
      <c r="BF49" s="626"/>
      <c r="BG49" s="622"/>
      <c r="BH49" s="622"/>
      <c r="BI49" s="622"/>
      <c r="BJ49" s="622"/>
      <c r="BK49" s="622"/>
      <c r="BL49" s="627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</row>
    <row r="50" spans="1:148" s="6" customFormat="1" ht="13.5" customHeight="1" x14ac:dyDescent="0.25">
      <c r="A50" s="23" t="s">
        <v>33</v>
      </c>
      <c r="B50" s="301">
        <f t="shared" si="3"/>
        <v>325408</v>
      </c>
      <c r="C50" s="302">
        <f t="shared" si="2"/>
        <v>347750</v>
      </c>
      <c r="D50" s="302">
        <f t="shared" si="2"/>
        <v>158709</v>
      </c>
      <c r="E50" s="302">
        <f t="shared" si="2"/>
        <v>1984043</v>
      </c>
      <c r="F50" s="302">
        <f t="shared" si="2"/>
        <v>749329</v>
      </c>
      <c r="G50" s="302">
        <f t="shared" si="2"/>
        <v>279059</v>
      </c>
      <c r="H50" s="303">
        <f t="shared" si="2"/>
        <v>131931</v>
      </c>
      <c r="I50" s="54">
        <v>47253</v>
      </c>
      <c r="J50" s="55">
        <v>50161</v>
      </c>
      <c r="K50" s="55">
        <v>30399</v>
      </c>
      <c r="L50" s="55">
        <v>261171</v>
      </c>
      <c r="M50" s="55">
        <v>146035</v>
      </c>
      <c r="N50" s="55">
        <v>37655</v>
      </c>
      <c r="O50" s="55">
        <v>25222</v>
      </c>
      <c r="P50" s="56">
        <v>86731</v>
      </c>
      <c r="Q50" s="55">
        <v>95534</v>
      </c>
      <c r="R50" s="55">
        <v>44610</v>
      </c>
      <c r="S50" s="55">
        <v>599485</v>
      </c>
      <c r="T50" s="55">
        <v>229614</v>
      </c>
      <c r="U50" s="55">
        <v>79759</v>
      </c>
      <c r="V50" s="55">
        <v>37324</v>
      </c>
      <c r="W50" s="56">
        <v>15967</v>
      </c>
      <c r="X50" s="55">
        <v>17141</v>
      </c>
      <c r="Y50" s="55">
        <v>11041</v>
      </c>
      <c r="Z50" s="55">
        <v>86215</v>
      </c>
      <c r="AA50" s="55">
        <v>49822</v>
      </c>
      <c r="AB50" s="55">
        <v>16511</v>
      </c>
      <c r="AC50" s="274">
        <v>11239</v>
      </c>
      <c r="AD50" s="56">
        <v>77239</v>
      </c>
      <c r="AE50" s="55">
        <v>82640</v>
      </c>
      <c r="AF50" s="55">
        <v>15255</v>
      </c>
      <c r="AG50" s="55">
        <v>518975</v>
      </c>
      <c r="AH50" s="55">
        <v>70098</v>
      </c>
      <c r="AI50" s="55">
        <v>65103</v>
      </c>
      <c r="AJ50" s="55">
        <v>11222</v>
      </c>
      <c r="AK50" s="56">
        <v>43830</v>
      </c>
      <c r="AL50" s="55">
        <v>46372</v>
      </c>
      <c r="AM50" s="55">
        <v>23399</v>
      </c>
      <c r="AN50" s="55">
        <v>238604</v>
      </c>
      <c r="AO50" s="55">
        <v>104372</v>
      </c>
      <c r="AP50" s="55">
        <v>35653</v>
      </c>
      <c r="AQ50" s="55">
        <v>19496</v>
      </c>
      <c r="AR50" s="56">
        <v>13548</v>
      </c>
      <c r="AS50" s="55">
        <v>14688</v>
      </c>
      <c r="AT50" s="55">
        <v>9722</v>
      </c>
      <c r="AU50" s="55">
        <v>72372</v>
      </c>
      <c r="AV50" s="55">
        <v>40423</v>
      </c>
      <c r="AW50" s="55">
        <v>12873</v>
      </c>
      <c r="AX50" s="55">
        <v>7686</v>
      </c>
      <c r="AY50" s="56">
        <v>40840</v>
      </c>
      <c r="AZ50" s="55">
        <v>41214</v>
      </c>
      <c r="BA50" s="55">
        <v>24283</v>
      </c>
      <c r="BB50" s="55">
        <v>207221</v>
      </c>
      <c r="BC50" s="55">
        <v>108965</v>
      </c>
      <c r="BD50" s="55">
        <v>31505</v>
      </c>
      <c r="BE50" s="274">
        <v>19742</v>
      </c>
      <c r="BF50" s="626"/>
      <c r="BG50" s="622"/>
      <c r="BH50" s="622"/>
      <c r="BI50" s="622"/>
      <c r="BJ50" s="622"/>
      <c r="BK50" s="622"/>
      <c r="BL50" s="627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</row>
    <row r="51" spans="1:148" s="6" customFormat="1" ht="13.5" customHeight="1" thickBot="1" x14ac:dyDescent="0.3">
      <c r="A51" s="345" t="s">
        <v>34</v>
      </c>
      <c r="B51" s="422">
        <f t="shared" si="3"/>
        <v>327624</v>
      </c>
      <c r="C51" s="423">
        <f t="shared" si="2"/>
        <v>358511</v>
      </c>
      <c r="D51" s="423">
        <f t="shared" si="2"/>
        <v>167820</v>
      </c>
      <c r="E51" s="423">
        <f t="shared" si="2"/>
        <v>2028841</v>
      </c>
      <c r="F51" s="423">
        <f t="shared" si="2"/>
        <v>778186</v>
      </c>
      <c r="G51" s="423">
        <f t="shared" si="2"/>
        <v>279603</v>
      </c>
      <c r="H51" s="424">
        <f t="shared" si="2"/>
        <v>133973</v>
      </c>
      <c r="I51" s="425">
        <v>47255</v>
      </c>
      <c r="J51" s="426">
        <v>50991</v>
      </c>
      <c r="K51" s="426">
        <v>31183</v>
      </c>
      <c r="L51" s="426">
        <v>267549</v>
      </c>
      <c r="M51" s="426">
        <v>149697</v>
      </c>
      <c r="N51" s="426">
        <v>36808</v>
      </c>
      <c r="O51" s="426">
        <v>24465</v>
      </c>
      <c r="P51" s="427">
        <v>86505</v>
      </c>
      <c r="Q51" s="426">
        <v>97493</v>
      </c>
      <c r="R51" s="426">
        <v>47223</v>
      </c>
      <c r="S51" s="426">
        <v>613973</v>
      </c>
      <c r="T51" s="426">
        <v>240204</v>
      </c>
      <c r="U51" s="426">
        <v>80842</v>
      </c>
      <c r="V51" s="426">
        <v>38734</v>
      </c>
      <c r="W51" s="427">
        <v>16150</v>
      </c>
      <c r="X51" s="426">
        <v>17317</v>
      </c>
      <c r="Y51" s="426">
        <v>11242</v>
      </c>
      <c r="Z51" s="426">
        <v>85998</v>
      </c>
      <c r="AA51" s="426">
        <v>49364</v>
      </c>
      <c r="AB51" s="426">
        <v>16736</v>
      </c>
      <c r="AC51" s="428">
        <v>11370</v>
      </c>
      <c r="AD51" s="427">
        <v>77328</v>
      </c>
      <c r="AE51" s="426">
        <v>85152</v>
      </c>
      <c r="AF51" s="426">
        <v>16609</v>
      </c>
      <c r="AG51" s="426">
        <v>526193</v>
      </c>
      <c r="AH51" s="426">
        <v>73615</v>
      </c>
      <c r="AI51" s="426">
        <v>65442</v>
      </c>
      <c r="AJ51" s="426">
        <v>11819</v>
      </c>
      <c r="AK51" s="427">
        <v>42985</v>
      </c>
      <c r="AL51" s="426">
        <v>47030</v>
      </c>
      <c r="AM51" s="426">
        <v>24399</v>
      </c>
      <c r="AN51" s="426">
        <v>243441</v>
      </c>
      <c r="AO51" s="426">
        <v>107243</v>
      </c>
      <c r="AP51" s="426">
        <v>35049</v>
      </c>
      <c r="AQ51" s="426">
        <v>19375</v>
      </c>
      <c r="AR51" s="427">
        <v>16266</v>
      </c>
      <c r="AS51" s="426">
        <v>17953</v>
      </c>
      <c r="AT51" s="426">
        <v>12021</v>
      </c>
      <c r="AU51" s="426">
        <v>78180</v>
      </c>
      <c r="AV51" s="426">
        <v>45247</v>
      </c>
      <c r="AW51" s="426">
        <v>13669</v>
      </c>
      <c r="AX51" s="426">
        <v>8551</v>
      </c>
      <c r="AY51" s="427">
        <v>41135</v>
      </c>
      <c r="AZ51" s="426">
        <v>42575</v>
      </c>
      <c r="BA51" s="426">
        <v>25143</v>
      </c>
      <c r="BB51" s="426">
        <v>213507</v>
      </c>
      <c r="BC51" s="426">
        <v>112816</v>
      </c>
      <c r="BD51" s="426">
        <v>31057</v>
      </c>
      <c r="BE51" s="428">
        <v>19659</v>
      </c>
      <c r="BF51" s="626"/>
      <c r="BG51" s="622"/>
      <c r="BH51" s="622"/>
      <c r="BI51" s="622"/>
      <c r="BJ51" s="622"/>
      <c r="BK51" s="622"/>
      <c r="BL51" s="627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</row>
    <row r="52" spans="1:148" s="6" customFormat="1" ht="13.5" customHeight="1" x14ac:dyDescent="0.25">
      <c r="A52" s="348" t="s">
        <v>35</v>
      </c>
      <c r="B52" s="415">
        <f t="shared" si="3"/>
        <v>329541</v>
      </c>
      <c r="C52" s="416">
        <f t="shared" si="2"/>
        <v>361686</v>
      </c>
      <c r="D52" s="416">
        <f t="shared" si="2"/>
        <v>170182</v>
      </c>
      <c r="E52" s="416">
        <f t="shared" si="2"/>
        <v>2065451</v>
      </c>
      <c r="F52" s="416">
        <f t="shared" si="2"/>
        <v>802075</v>
      </c>
      <c r="G52" s="416">
        <f t="shared" si="2"/>
        <v>293967</v>
      </c>
      <c r="H52" s="417">
        <f t="shared" si="2"/>
        <v>141329</v>
      </c>
      <c r="I52" s="418">
        <v>46326</v>
      </c>
      <c r="J52" s="419">
        <v>50410</v>
      </c>
      <c r="K52" s="419">
        <v>30566</v>
      </c>
      <c r="L52" s="419">
        <v>271931</v>
      </c>
      <c r="M52" s="419">
        <v>151940</v>
      </c>
      <c r="N52" s="419">
        <v>37939</v>
      </c>
      <c r="O52" s="419">
        <v>25258</v>
      </c>
      <c r="P52" s="420">
        <v>86993</v>
      </c>
      <c r="Q52" s="419">
        <v>97649</v>
      </c>
      <c r="R52" s="419">
        <v>47226</v>
      </c>
      <c r="S52" s="419">
        <v>623060</v>
      </c>
      <c r="T52" s="419">
        <v>247242</v>
      </c>
      <c r="U52" s="419">
        <v>86809</v>
      </c>
      <c r="V52" s="419">
        <v>41997</v>
      </c>
      <c r="W52" s="420">
        <v>16104</v>
      </c>
      <c r="X52" s="419">
        <v>17037</v>
      </c>
      <c r="Y52" s="419">
        <v>10750</v>
      </c>
      <c r="Z52" s="419">
        <v>85517</v>
      </c>
      <c r="AA52" s="419">
        <v>48737</v>
      </c>
      <c r="AB52" s="419">
        <v>16460</v>
      </c>
      <c r="AC52" s="421">
        <v>10953</v>
      </c>
      <c r="AD52" s="420">
        <v>77303</v>
      </c>
      <c r="AE52" s="419">
        <v>86368</v>
      </c>
      <c r="AF52" s="419">
        <v>17795</v>
      </c>
      <c r="AG52" s="419">
        <v>533806</v>
      </c>
      <c r="AH52" s="419">
        <v>77383</v>
      </c>
      <c r="AI52" s="419">
        <v>69846</v>
      </c>
      <c r="AJ52" s="419">
        <v>13334</v>
      </c>
      <c r="AK52" s="420">
        <v>43084</v>
      </c>
      <c r="AL52" s="419">
        <v>46975</v>
      </c>
      <c r="AM52" s="419">
        <v>24596</v>
      </c>
      <c r="AN52" s="419">
        <v>247605</v>
      </c>
      <c r="AO52" s="419">
        <v>109753</v>
      </c>
      <c r="AP52" s="419">
        <v>35816</v>
      </c>
      <c r="AQ52" s="419">
        <v>19833</v>
      </c>
      <c r="AR52" s="420">
        <v>18908</v>
      </c>
      <c r="AS52" s="419">
        <v>20750</v>
      </c>
      <c r="AT52" s="419">
        <v>13938</v>
      </c>
      <c r="AU52" s="419">
        <v>84825</v>
      </c>
      <c r="AV52" s="419">
        <v>50567</v>
      </c>
      <c r="AW52" s="419">
        <v>14698</v>
      </c>
      <c r="AX52" s="419">
        <v>9352</v>
      </c>
      <c r="AY52" s="420">
        <v>40823</v>
      </c>
      <c r="AZ52" s="419">
        <v>42497</v>
      </c>
      <c r="BA52" s="419">
        <v>25311</v>
      </c>
      <c r="BB52" s="419">
        <v>218707</v>
      </c>
      <c r="BC52" s="419">
        <v>116453</v>
      </c>
      <c r="BD52" s="419">
        <v>32399</v>
      </c>
      <c r="BE52" s="421">
        <v>20602</v>
      </c>
      <c r="BF52" s="626"/>
      <c r="BG52" s="622"/>
      <c r="BH52" s="622"/>
      <c r="BI52" s="622"/>
      <c r="BJ52" s="622"/>
      <c r="BK52" s="622"/>
      <c r="BL52" s="627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</row>
    <row r="53" spans="1:148" s="6" customFormat="1" ht="13.5" customHeight="1" x14ac:dyDescent="0.25">
      <c r="A53" s="23" t="s">
        <v>36</v>
      </c>
      <c r="B53" s="301">
        <f t="shared" si="3"/>
        <v>341908</v>
      </c>
      <c r="C53" s="302">
        <f t="shared" si="2"/>
        <v>372941</v>
      </c>
      <c r="D53" s="302">
        <f t="shared" si="2"/>
        <v>172138</v>
      </c>
      <c r="E53" s="302">
        <f t="shared" si="2"/>
        <v>2103958</v>
      </c>
      <c r="F53" s="302">
        <f t="shared" si="2"/>
        <v>821875</v>
      </c>
      <c r="G53" s="302">
        <f t="shared" si="2"/>
        <v>298727</v>
      </c>
      <c r="H53" s="303">
        <f t="shared" si="2"/>
        <v>144997</v>
      </c>
      <c r="I53" s="54">
        <v>45978</v>
      </c>
      <c r="J53" s="55">
        <v>49846</v>
      </c>
      <c r="K53" s="55">
        <v>29548</v>
      </c>
      <c r="L53" s="55">
        <v>273850</v>
      </c>
      <c r="M53" s="55">
        <v>151971</v>
      </c>
      <c r="N53" s="55">
        <v>39026</v>
      </c>
      <c r="O53" s="55">
        <v>26024</v>
      </c>
      <c r="P53" s="56">
        <v>88516</v>
      </c>
      <c r="Q53" s="55">
        <v>98929</v>
      </c>
      <c r="R53" s="55">
        <v>47179</v>
      </c>
      <c r="S53" s="55">
        <v>628745</v>
      </c>
      <c r="T53" s="55">
        <v>251407</v>
      </c>
      <c r="U53" s="55">
        <v>90720</v>
      </c>
      <c r="V53" s="55">
        <v>44572</v>
      </c>
      <c r="W53" s="56">
        <v>16255</v>
      </c>
      <c r="X53" s="55">
        <v>17114</v>
      </c>
      <c r="Y53" s="55">
        <v>10896</v>
      </c>
      <c r="Z53" s="55">
        <v>86178</v>
      </c>
      <c r="AA53" s="55">
        <v>49078</v>
      </c>
      <c r="AB53" s="55">
        <v>15373</v>
      </c>
      <c r="AC53" s="274">
        <v>10193</v>
      </c>
      <c r="AD53" s="56">
        <v>83998</v>
      </c>
      <c r="AE53" s="55">
        <v>92522</v>
      </c>
      <c r="AF53" s="55">
        <v>18883</v>
      </c>
      <c r="AG53" s="55">
        <v>543898</v>
      </c>
      <c r="AH53" s="55">
        <v>80595</v>
      </c>
      <c r="AI53" s="55">
        <v>69549</v>
      </c>
      <c r="AJ53" s="55">
        <v>13469</v>
      </c>
      <c r="AK53" s="56">
        <v>44117</v>
      </c>
      <c r="AL53" s="55">
        <v>47828</v>
      </c>
      <c r="AM53" s="55">
        <v>24175</v>
      </c>
      <c r="AN53" s="55">
        <v>254699</v>
      </c>
      <c r="AO53" s="55">
        <v>112660</v>
      </c>
      <c r="AP53" s="55">
        <v>35146</v>
      </c>
      <c r="AQ53" s="55">
        <v>19351</v>
      </c>
      <c r="AR53" s="56">
        <v>21349</v>
      </c>
      <c r="AS53" s="55">
        <v>23337</v>
      </c>
      <c r="AT53" s="55">
        <v>15607</v>
      </c>
      <c r="AU53" s="55">
        <v>93772</v>
      </c>
      <c r="AV53" s="55">
        <v>57165</v>
      </c>
      <c r="AW53" s="55">
        <v>15558</v>
      </c>
      <c r="AX53" s="55">
        <v>10074</v>
      </c>
      <c r="AY53" s="56">
        <v>41695</v>
      </c>
      <c r="AZ53" s="55">
        <v>43365</v>
      </c>
      <c r="BA53" s="55">
        <v>25850</v>
      </c>
      <c r="BB53" s="55">
        <v>222816</v>
      </c>
      <c r="BC53" s="55">
        <v>118999</v>
      </c>
      <c r="BD53" s="55">
        <v>33355</v>
      </c>
      <c r="BE53" s="274">
        <v>21314</v>
      </c>
      <c r="BF53" s="626"/>
      <c r="BG53" s="622"/>
      <c r="BH53" s="622"/>
      <c r="BI53" s="622"/>
      <c r="BJ53" s="622"/>
      <c r="BK53" s="622"/>
      <c r="BL53" s="627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</row>
    <row r="54" spans="1:148" s="6" customFormat="1" ht="13.5" customHeight="1" x14ac:dyDescent="0.25">
      <c r="A54" s="23" t="s">
        <v>37</v>
      </c>
      <c r="B54" s="301">
        <f t="shared" si="3"/>
        <v>340980</v>
      </c>
      <c r="C54" s="302">
        <f t="shared" si="2"/>
        <v>365515</v>
      </c>
      <c r="D54" s="302">
        <f t="shared" si="2"/>
        <v>170403</v>
      </c>
      <c r="E54" s="302">
        <f t="shared" si="2"/>
        <v>2120296</v>
      </c>
      <c r="F54" s="302">
        <f t="shared" si="2"/>
        <v>835703</v>
      </c>
      <c r="G54" s="302">
        <f t="shared" si="2"/>
        <v>294952</v>
      </c>
      <c r="H54" s="303">
        <f t="shared" si="2"/>
        <v>144003</v>
      </c>
      <c r="I54" s="54">
        <v>44817</v>
      </c>
      <c r="J54" s="55">
        <v>48060</v>
      </c>
      <c r="K54" s="55">
        <v>28571</v>
      </c>
      <c r="L54" s="55">
        <v>273042</v>
      </c>
      <c r="M54" s="55">
        <v>150639</v>
      </c>
      <c r="N54" s="55">
        <v>38360</v>
      </c>
      <c r="O54" s="55">
        <v>25630</v>
      </c>
      <c r="P54" s="56">
        <v>88398</v>
      </c>
      <c r="Q54" s="55">
        <v>96367</v>
      </c>
      <c r="R54" s="55">
        <v>46602</v>
      </c>
      <c r="S54" s="55">
        <v>622443</v>
      </c>
      <c r="T54" s="55">
        <v>251287</v>
      </c>
      <c r="U54" s="55">
        <v>89298</v>
      </c>
      <c r="V54" s="55">
        <v>44169</v>
      </c>
      <c r="W54" s="56">
        <v>16309</v>
      </c>
      <c r="X54" s="55">
        <v>17106</v>
      </c>
      <c r="Y54" s="55">
        <v>11305</v>
      </c>
      <c r="Z54" s="55">
        <v>86562</v>
      </c>
      <c r="AA54" s="55">
        <v>49604</v>
      </c>
      <c r="AB54" s="55">
        <v>15238</v>
      </c>
      <c r="AC54" s="274">
        <v>10117</v>
      </c>
      <c r="AD54" s="56">
        <v>84560</v>
      </c>
      <c r="AE54" s="55">
        <v>91652</v>
      </c>
      <c r="AF54" s="55">
        <v>19397</v>
      </c>
      <c r="AG54" s="55">
        <v>551630</v>
      </c>
      <c r="AH54" s="55">
        <v>85177</v>
      </c>
      <c r="AI54" s="55">
        <v>68719</v>
      </c>
      <c r="AJ54" s="55">
        <v>13125</v>
      </c>
      <c r="AK54" s="56">
        <v>43542</v>
      </c>
      <c r="AL54" s="55">
        <v>46510</v>
      </c>
      <c r="AM54" s="55">
        <v>23461</v>
      </c>
      <c r="AN54" s="55">
        <v>258487</v>
      </c>
      <c r="AO54" s="55">
        <v>114428</v>
      </c>
      <c r="AP54" s="55">
        <v>35257</v>
      </c>
      <c r="AQ54" s="55">
        <v>19139</v>
      </c>
      <c r="AR54" s="56">
        <v>21433</v>
      </c>
      <c r="AS54" s="55">
        <v>22733</v>
      </c>
      <c r="AT54" s="55">
        <v>15255</v>
      </c>
      <c r="AU54" s="55">
        <v>102992</v>
      </c>
      <c r="AV54" s="55">
        <v>63444</v>
      </c>
      <c r="AW54" s="55">
        <v>15041</v>
      </c>
      <c r="AX54" s="55">
        <v>10433</v>
      </c>
      <c r="AY54" s="56">
        <v>41921</v>
      </c>
      <c r="AZ54" s="55">
        <v>43087</v>
      </c>
      <c r="BA54" s="55">
        <v>25812</v>
      </c>
      <c r="BB54" s="55">
        <v>225140</v>
      </c>
      <c r="BC54" s="55">
        <v>121124</v>
      </c>
      <c r="BD54" s="55">
        <v>33039</v>
      </c>
      <c r="BE54" s="274">
        <v>21390</v>
      </c>
      <c r="BF54" s="626"/>
      <c r="BG54" s="622"/>
      <c r="BH54" s="622"/>
      <c r="BI54" s="622"/>
      <c r="BJ54" s="622"/>
      <c r="BK54" s="622"/>
      <c r="BL54" s="627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</row>
    <row r="55" spans="1:148" s="1" customFormat="1" ht="13.5" customHeight="1" x14ac:dyDescent="0.25">
      <c r="A55" s="57" t="s">
        <v>60</v>
      </c>
      <c r="B55" s="304">
        <f t="shared" si="3"/>
        <v>340586</v>
      </c>
      <c r="C55" s="305">
        <f t="shared" si="2"/>
        <v>363655</v>
      </c>
      <c r="D55" s="305">
        <f t="shared" si="2"/>
        <v>171998</v>
      </c>
      <c r="E55" s="305">
        <f t="shared" si="2"/>
        <v>2130046</v>
      </c>
      <c r="F55" s="305">
        <f t="shared" si="2"/>
        <v>846842</v>
      </c>
      <c r="G55" s="305">
        <f t="shared" si="2"/>
        <v>301606</v>
      </c>
      <c r="H55" s="306">
        <f t="shared" si="2"/>
        <v>149125</v>
      </c>
      <c r="I55" s="58">
        <v>44463</v>
      </c>
      <c r="J55" s="59">
        <v>46991</v>
      </c>
      <c r="K55" s="59">
        <v>28176</v>
      </c>
      <c r="L55" s="59">
        <v>270855</v>
      </c>
      <c r="M55" s="59">
        <v>148652</v>
      </c>
      <c r="N55" s="59">
        <v>38718</v>
      </c>
      <c r="O55" s="59">
        <v>25755</v>
      </c>
      <c r="P55" s="60">
        <v>87417</v>
      </c>
      <c r="Q55" s="59">
        <v>95240</v>
      </c>
      <c r="R55" s="59">
        <v>47095</v>
      </c>
      <c r="S55" s="59">
        <v>616372</v>
      </c>
      <c r="T55" s="59">
        <v>252343</v>
      </c>
      <c r="U55" s="59">
        <v>90239</v>
      </c>
      <c r="V55" s="59">
        <v>44995</v>
      </c>
      <c r="W55" s="60">
        <v>16225</v>
      </c>
      <c r="X55" s="59">
        <v>17025</v>
      </c>
      <c r="Y55" s="59">
        <v>11482</v>
      </c>
      <c r="Z55" s="59">
        <v>86854</v>
      </c>
      <c r="AA55" s="59">
        <v>50112</v>
      </c>
      <c r="AB55" s="59">
        <v>15360</v>
      </c>
      <c r="AC55" s="272">
        <v>10449</v>
      </c>
      <c r="AD55" s="60">
        <v>85319</v>
      </c>
      <c r="AE55" s="59">
        <v>92404</v>
      </c>
      <c r="AF55" s="59">
        <v>20220</v>
      </c>
      <c r="AG55" s="59">
        <v>559685</v>
      </c>
      <c r="AH55" s="59">
        <v>90294</v>
      </c>
      <c r="AI55" s="59">
        <v>69417</v>
      </c>
      <c r="AJ55" s="59">
        <v>13414</v>
      </c>
      <c r="AK55" s="60">
        <v>43303</v>
      </c>
      <c r="AL55" s="59">
        <v>45830</v>
      </c>
      <c r="AM55" s="59">
        <v>23190</v>
      </c>
      <c r="AN55" s="59">
        <v>258401</v>
      </c>
      <c r="AO55" s="59">
        <v>114224</v>
      </c>
      <c r="AP55" s="59">
        <v>36529</v>
      </c>
      <c r="AQ55" s="59">
        <v>19944</v>
      </c>
      <c r="AR55" s="60">
        <v>22287</v>
      </c>
      <c r="AS55" s="59">
        <v>23620</v>
      </c>
      <c r="AT55" s="59">
        <v>16092</v>
      </c>
      <c r="AU55" s="59">
        <v>111770</v>
      </c>
      <c r="AV55" s="59">
        <v>69075</v>
      </c>
      <c r="AW55" s="59">
        <v>16992</v>
      </c>
      <c r="AX55" s="59">
        <v>12299</v>
      </c>
      <c r="AY55" s="60">
        <v>41572</v>
      </c>
      <c r="AZ55" s="59">
        <v>42545</v>
      </c>
      <c r="BA55" s="59">
        <v>25743</v>
      </c>
      <c r="BB55" s="59">
        <v>226109</v>
      </c>
      <c r="BC55" s="59">
        <v>122142</v>
      </c>
      <c r="BD55" s="59">
        <v>34351</v>
      </c>
      <c r="BE55" s="272">
        <v>22269</v>
      </c>
      <c r="BF55" s="626"/>
      <c r="BG55" s="622"/>
      <c r="BH55" s="622"/>
      <c r="BI55" s="622"/>
      <c r="BJ55" s="622"/>
      <c r="BK55" s="622"/>
      <c r="BL55" s="627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</row>
    <row r="56" spans="1:148" s="13" customFormat="1" ht="13.5" customHeight="1" x14ac:dyDescent="0.25">
      <c r="A56" s="66">
        <v>2015</v>
      </c>
      <c r="B56" s="307">
        <f t="shared" si="3"/>
        <v>331067</v>
      </c>
      <c r="C56" s="308">
        <f t="shared" si="2"/>
        <v>355772</v>
      </c>
      <c r="D56" s="308">
        <f t="shared" si="2"/>
        <v>172289</v>
      </c>
      <c r="E56" s="308">
        <f t="shared" si="2"/>
        <v>2113293</v>
      </c>
      <c r="F56" s="308">
        <f t="shared" si="2"/>
        <v>848423</v>
      </c>
      <c r="G56" s="308">
        <f t="shared" si="2"/>
        <v>322413</v>
      </c>
      <c r="H56" s="309">
        <f t="shared" si="2"/>
        <v>160348</v>
      </c>
      <c r="I56" s="63">
        <v>42188</v>
      </c>
      <c r="J56" s="64">
        <v>45207</v>
      </c>
      <c r="K56" s="64">
        <v>27698</v>
      </c>
      <c r="L56" s="64">
        <v>264619</v>
      </c>
      <c r="M56" s="64">
        <v>144673</v>
      </c>
      <c r="N56" s="64">
        <v>41605</v>
      </c>
      <c r="O56" s="64">
        <v>27675</v>
      </c>
      <c r="P56" s="65">
        <v>84231</v>
      </c>
      <c r="Q56" s="64">
        <v>93157</v>
      </c>
      <c r="R56" s="64">
        <v>47293</v>
      </c>
      <c r="S56" s="64">
        <v>603377</v>
      </c>
      <c r="T56" s="64">
        <v>251505</v>
      </c>
      <c r="U56" s="64">
        <v>95602</v>
      </c>
      <c r="V56" s="64">
        <v>47473</v>
      </c>
      <c r="W56" s="65">
        <v>16072</v>
      </c>
      <c r="X56" s="64">
        <v>16937</v>
      </c>
      <c r="Y56" s="64">
        <v>11427</v>
      </c>
      <c r="Z56" s="64">
        <v>86241</v>
      </c>
      <c r="AA56" s="64">
        <v>50351</v>
      </c>
      <c r="AB56" s="64">
        <v>15911</v>
      </c>
      <c r="AC56" s="275">
        <v>10533</v>
      </c>
      <c r="AD56" s="65">
        <v>84610</v>
      </c>
      <c r="AE56" s="64">
        <v>91178</v>
      </c>
      <c r="AF56" s="64">
        <v>21723</v>
      </c>
      <c r="AG56" s="64">
        <v>562506</v>
      </c>
      <c r="AH56" s="64">
        <v>95478</v>
      </c>
      <c r="AI56" s="64">
        <v>74131</v>
      </c>
      <c r="AJ56" s="64">
        <v>14865</v>
      </c>
      <c r="AK56" s="65">
        <v>41689</v>
      </c>
      <c r="AL56" s="64">
        <v>44254</v>
      </c>
      <c r="AM56" s="64">
        <v>22829</v>
      </c>
      <c r="AN56" s="64">
        <v>255151</v>
      </c>
      <c r="AO56" s="64">
        <v>112565</v>
      </c>
      <c r="AP56" s="64">
        <v>38895</v>
      </c>
      <c r="AQ56" s="64">
        <v>21593</v>
      </c>
      <c r="AR56" s="65">
        <v>22780</v>
      </c>
      <c r="AS56" s="64">
        <v>24258</v>
      </c>
      <c r="AT56" s="64">
        <v>16293</v>
      </c>
      <c r="AU56" s="64">
        <v>118137</v>
      </c>
      <c r="AV56" s="64">
        <v>72734</v>
      </c>
      <c r="AW56" s="64">
        <v>19988</v>
      </c>
      <c r="AX56" s="64">
        <v>14486</v>
      </c>
      <c r="AY56" s="65">
        <v>39497</v>
      </c>
      <c r="AZ56" s="64">
        <v>40781</v>
      </c>
      <c r="BA56" s="64">
        <v>25026</v>
      </c>
      <c r="BB56" s="64">
        <v>223262</v>
      </c>
      <c r="BC56" s="64">
        <v>121117</v>
      </c>
      <c r="BD56" s="64">
        <v>36281</v>
      </c>
      <c r="BE56" s="275">
        <v>23723</v>
      </c>
      <c r="BF56" s="626"/>
      <c r="BG56" s="622"/>
      <c r="BH56" s="622"/>
      <c r="BI56" s="622"/>
      <c r="BJ56" s="622"/>
      <c r="BK56" s="622"/>
      <c r="BL56" s="627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</row>
    <row r="57" spans="1:148" s="13" customFormat="1" ht="13.5" customHeight="1" x14ac:dyDescent="0.25">
      <c r="A57" s="62">
        <v>2016</v>
      </c>
      <c r="B57" s="307">
        <f t="shared" si="3"/>
        <v>321369</v>
      </c>
      <c r="C57" s="308">
        <f t="shared" si="2"/>
        <v>348393</v>
      </c>
      <c r="D57" s="308">
        <f t="shared" si="2"/>
        <v>172489</v>
      </c>
      <c r="E57" s="308">
        <f t="shared" si="2"/>
        <v>2084807</v>
      </c>
      <c r="F57" s="308">
        <f t="shared" si="2"/>
        <v>846344</v>
      </c>
      <c r="G57" s="308">
        <f t="shared" si="2"/>
        <v>334643</v>
      </c>
      <c r="H57" s="309">
        <f t="shared" si="2"/>
        <v>167933</v>
      </c>
      <c r="I57" s="63">
        <v>40449</v>
      </c>
      <c r="J57" s="64">
        <v>43982</v>
      </c>
      <c r="K57" s="64">
        <v>27521</v>
      </c>
      <c r="L57" s="64">
        <v>256453</v>
      </c>
      <c r="M57" s="64">
        <v>140593</v>
      </c>
      <c r="N57" s="64">
        <v>43152</v>
      </c>
      <c r="O57" s="64">
        <v>28533</v>
      </c>
      <c r="P57" s="65">
        <v>81023</v>
      </c>
      <c r="Q57" s="64">
        <v>91402</v>
      </c>
      <c r="R57" s="64">
        <v>48107</v>
      </c>
      <c r="S57" s="64">
        <v>588758</v>
      </c>
      <c r="T57" s="64">
        <v>250263</v>
      </c>
      <c r="U57" s="64">
        <v>98180</v>
      </c>
      <c r="V57" s="64">
        <v>49814</v>
      </c>
      <c r="W57" s="65">
        <v>15946</v>
      </c>
      <c r="X57" s="64">
        <v>16802</v>
      </c>
      <c r="Y57" s="64">
        <v>11405</v>
      </c>
      <c r="Z57" s="64">
        <v>85770</v>
      </c>
      <c r="AA57" s="64">
        <v>50847</v>
      </c>
      <c r="AB57" s="64">
        <v>16046</v>
      </c>
      <c r="AC57" s="275">
        <v>10542</v>
      </c>
      <c r="AD57" s="65">
        <v>82544</v>
      </c>
      <c r="AE57" s="64">
        <v>89484</v>
      </c>
      <c r="AF57" s="64">
        <v>21844</v>
      </c>
      <c r="AG57" s="64">
        <v>560826</v>
      </c>
      <c r="AH57" s="64">
        <v>98748</v>
      </c>
      <c r="AI57" s="64">
        <v>78647</v>
      </c>
      <c r="AJ57" s="64">
        <v>17059</v>
      </c>
      <c r="AK57" s="65">
        <v>40069</v>
      </c>
      <c r="AL57" s="64">
        <v>42626</v>
      </c>
      <c r="AM57" s="64">
        <v>22308</v>
      </c>
      <c r="AN57" s="64">
        <v>249704</v>
      </c>
      <c r="AO57" s="64">
        <v>110413</v>
      </c>
      <c r="AP57" s="64">
        <v>40358</v>
      </c>
      <c r="AQ57" s="64">
        <v>22053</v>
      </c>
      <c r="AR57" s="65">
        <v>22788</v>
      </c>
      <c r="AS57" s="64">
        <v>24234</v>
      </c>
      <c r="AT57" s="64">
        <v>16602</v>
      </c>
      <c r="AU57" s="64">
        <v>122285</v>
      </c>
      <c r="AV57" s="64">
        <v>74928</v>
      </c>
      <c r="AW57" s="64">
        <v>22075</v>
      </c>
      <c r="AX57" s="64">
        <v>16165</v>
      </c>
      <c r="AY57" s="65">
        <v>38550</v>
      </c>
      <c r="AZ57" s="64">
        <v>39863</v>
      </c>
      <c r="BA57" s="64">
        <v>24702</v>
      </c>
      <c r="BB57" s="64">
        <v>221011</v>
      </c>
      <c r="BC57" s="64">
        <v>120552</v>
      </c>
      <c r="BD57" s="64">
        <v>36185</v>
      </c>
      <c r="BE57" s="275">
        <v>23767</v>
      </c>
      <c r="BF57" s="626"/>
      <c r="BG57" s="622"/>
      <c r="BH57" s="622"/>
      <c r="BI57" s="622"/>
      <c r="BJ57" s="622"/>
      <c r="BK57" s="622"/>
      <c r="BL57" s="627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</row>
    <row r="58" spans="1:148" ht="13.5" customHeight="1" x14ac:dyDescent="0.25">
      <c r="A58" s="62">
        <v>2017</v>
      </c>
      <c r="B58" s="304">
        <f t="shared" si="3"/>
        <v>316525</v>
      </c>
      <c r="C58" s="305">
        <f t="shared" si="2"/>
        <v>343076</v>
      </c>
      <c r="D58" s="305">
        <f t="shared" si="2"/>
        <v>168948</v>
      </c>
      <c r="E58" s="305">
        <f t="shared" si="2"/>
        <v>2050619</v>
      </c>
      <c r="F58" s="305">
        <f t="shared" si="2"/>
        <v>839929</v>
      </c>
      <c r="G58" s="305">
        <f t="shared" si="2"/>
        <v>335650</v>
      </c>
      <c r="H58" s="306">
        <f t="shared" si="2"/>
        <v>168940</v>
      </c>
      <c r="I58" s="63">
        <v>37854</v>
      </c>
      <c r="J58" s="64">
        <v>40765</v>
      </c>
      <c r="K58" s="64">
        <v>25970</v>
      </c>
      <c r="L58" s="64">
        <v>246666</v>
      </c>
      <c r="M58" s="64">
        <v>136298</v>
      </c>
      <c r="N58" s="64">
        <v>42345</v>
      </c>
      <c r="O58" s="64">
        <v>27629</v>
      </c>
      <c r="P58" s="65">
        <v>76955</v>
      </c>
      <c r="Q58" s="64">
        <v>87554</v>
      </c>
      <c r="R58" s="64">
        <v>46453</v>
      </c>
      <c r="S58" s="64">
        <v>569982</v>
      </c>
      <c r="T58" s="64">
        <v>247259</v>
      </c>
      <c r="U58" s="64">
        <v>96903</v>
      </c>
      <c r="V58" s="64">
        <v>49788</v>
      </c>
      <c r="W58" s="65">
        <v>15102</v>
      </c>
      <c r="X58" s="64">
        <v>15880</v>
      </c>
      <c r="Y58" s="64">
        <v>10621</v>
      </c>
      <c r="Z58" s="64">
        <v>83690</v>
      </c>
      <c r="AA58" s="64">
        <v>49721</v>
      </c>
      <c r="AB58" s="64">
        <v>16549</v>
      </c>
      <c r="AC58" s="275">
        <v>11182</v>
      </c>
      <c r="AD58" s="65">
        <v>88291</v>
      </c>
      <c r="AE58" s="64">
        <v>95120</v>
      </c>
      <c r="AF58" s="64">
        <v>23792</v>
      </c>
      <c r="AG58" s="64">
        <v>564952</v>
      </c>
      <c r="AH58" s="64">
        <v>103850</v>
      </c>
      <c r="AI58" s="64">
        <v>80773</v>
      </c>
      <c r="AJ58" s="64">
        <v>17881</v>
      </c>
      <c r="AK58" s="65">
        <v>38442</v>
      </c>
      <c r="AL58" s="64">
        <v>41139</v>
      </c>
      <c r="AM58" s="64">
        <v>21690</v>
      </c>
      <c r="AN58" s="64">
        <v>242274</v>
      </c>
      <c r="AO58" s="64">
        <v>107418</v>
      </c>
      <c r="AP58" s="64">
        <v>39820</v>
      </c>
      <c r="AQ58" s="64">
        <v>21830</v>
      </c>
      <c r="AR58" s="65">
        <v>22993</v>
      </c>
      <c r="AS58" s="64">
        <v>24431</v>
      </c>
      <c r="AT58" s="64">
        <v>16643</v>
      </c>
      <c r="AU58" s="64">
        <v>125983</v>
      </c>
      <c r="AV58" s="64">
        <v>76723</v>
      </c>
      <c r="AW58" s="64">
        <v>23073</v>
      </c>
      <c r="AX58" s="64">
        <v>16677</v>
      </c>
      <c r="AY58" s="65">
        <v>36888</v>
      </c>
      <c r="AZ58" s="64">
        <v>38187</v>
      </c>
      <c r="BA58" s="64">
        <v>23779</v>
      </c>
      <c r="BB58" s="64">
        <v>217072</v>
      </c>
      <c r="BC58" s="64">
        <v>118660</v>
      </c>
      <c r="BD58" s="64">
        <v>36187</v>
      </c>
      <c r="BE58" s="275">
        <v>23953</v>
      </c>
      <c r="BF58" s="626"/>
      <c r="BG58" s="622"/>
      <c r="BH58" s="622"/>
      <c r="BI58" s="622"/>
      <c r="BJ58" s="622"/>
      <c r="BK58" s="622"/>
      <c r="BL58" s="627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</row>
    <row r="59" spans="1:148" ht="13.5" customHeight="1" x14ac:dyDescent="0.25">
      <c r="A59" s="57">
        <v>2018</v>
      </c>
      <c r="B59" s="304">
        <f t="shared" si="3"/>
        <v>313233</v>
      </c>
      <c r="C59" s="305">
        <f t="shared" si="2"/>
        <v>342841</v>
      </c>
      <c r="D59" s="305">
        <f t="shared" si="2"/>
        <v>170002</v>
      </c>
      <c r="E59" s="305">
        <f t="shared" si="2"/>
        <v>2030033</v>
      </c>
      <c r="F59" s="305">
        <f t="shared" si="2"/>
        <v>841808</v>
      </c>
      <c r="G59" s="305">
        <f t="shared" si="2"/>
        <v>323735</v>
      </c>
      <c r="H59" s="306">
        <f t="shared" si="2"/>
        <v>161955</v>
      </c>
      <c r="I59" s="58">
        <v>37108</v>
      </c>
      <c r="J59" s="59">
        <v>41088</v>
      </c>
      <c r="K59" s="59">
        <v>26749</v>
      </c>
      <c r="L59" s="59">
        <v>240422</v>
      </c>
      <c r="M59" s="59">
        <v>135020</v>
      </c>
      <c r="N59" s="59">
        <v>39674</v>
      </c>
      <c r="O59" s="59">
        <v>25560</v>
      </c>
      <c r="P59" s="60">
        <v>75361</v>
      </c>
      <c r="Q59" s="59">
        <v>86914</v>
      </c>
      <c r="R59" s="59">
        <v>47403</v>
      </c>
      <c r="S59" s="59">
        <v>557336</v>
      </c>
      <c r="T59" s="59">
        <v>248318</v>
      </c>
      <c r="U59" s="59">
        <v>91233</v>
      </c>
      <c r="V59" s="59">
        <v>46857</v>
      </c>
      <c r="W59" s="60">
        <v>14813</v>
      </c>
      <c r="X59" s="59">
        <v>15605</v>
      </c>
      <c r="Y59" s="59">
        <v>10274</v>
      </c>
      <c r="Z59" s="59">
        <v>81932</v>
      </c>
      <c r="AA59" s="59">
        <v>48706</v>
      </c>
      <c r="AB59" s="59">
        <v>15982</v>
      </c>
      <c r="AC59" s="272">
        <v>10762</v>
      </c>
      <c r="AD59" s="60">
        <v>88767</v>
      </c>
      <c r="AE59" s="59">
        <v>96364</v>
      </c>
      <c r="AF59" s="59">
        <v>24364</v>
      </c>
      <c r="AG59" s="59">
        <v>571165</v>
      </c>
      <c r="AH59" s="59">
        <v>109190</v>
      </c>
      <c r="AI59" s="59">
        <v>79259</v>
      </c>
      <c r="AJ59" s="59">
        <v>17750</v>
      </c>
      <c r="AK59" s="60">
        <v>38261</v>
      </c>
      <c r="AL59" s="59">
        <v>40715</v>
      </c>
      <c r="AM59" s="59">
        <v>21334</v>
      </c>
      <c r="AN59" s="59">
        <v>236742</v>
      </c>
      <c r="AO59" s="59">
        <v>105662</v>
      </c>
      <c r="AP59" s="59">
        <v>38141</v>
      </c>
      <c r="AQ59" s="59">
        <v>20416</v>
      </c>
      <c r="AR59" s="60">
        <v>23008</v>
      </c>
      <c r="AS59" s="59">
        <v>24614</v>
      </c>
      <c r="AT59" s="59">
        <v>16653</v>
      </c>
      <c r="AU59" s="59">
        <v>128276</v>
      </c>
      <c r="AV59" s="59">
        <v>77638</v>
      </c>
      <c r="AW59" s="59">
        <v>23906</v>
      </c>
      <c r="AX59" s="59">
        <v>17223</v>
      </c>
      <c r="AY59" s="60">
        <v>35915</v>
      </c>
      <c r="AZ59" s="59">
        <v>37541</v>
      </c>
      <c r="BA59" s="59">
        <v>23225</v>
      </c>
      <c r="BB59" s="59">
        <v>214160</v>
      </c>
      <c r="BC59" s="59">
        <v>117274</v>
      </c>
      <c r="BD59" s="59">
        <v>35540</v>
      </c>
      <c r="BE59" s="272">
        <v>23387</v>
      </c>
      <c r="BF59" s="626"/>
      <c r="BG59" s="622"/>
      <c r="BH59" s="622"/>
      <c r="BI59" s="622"/>
      <c r="BJ59" s="622"/>
      <c r="BK59" s="622"/>
      <c r="BL59" s="627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</row>
    <row r="60" spans="1:148" s="13" customFormat="1" ht="13.5" customHeight="1" x14ac:dyDescent="0.25">
      <c r="A60" s="66">
        <v>2019</v>
      </c>
      <c r="B60" s="304">
        <f t="shared" si="3"/>
        <v>313123</v>
      </c>
      <c r="C60" s="305">
        <f t="shared" si="2"/>
        <v>343248</v>
      </c>
      <c r="D60" s="305">
        <f t="shared" si="2"/>
        <v>168499</v>
      </c>
      <c r="E60" s="305">
        <f t="shared" si="2"/>
        <v>2001643</v>
      </c>
      <c r="F60" s="305">
        <f t="shared" si="2"/>
        <v>841050</v>
      </c>
      <c r="G60" s="305">
        <f t="shared" si="2"/>
        <v>323883</v>
      </c>
      <c r="H60" s="306">
        <f t="shared" si="2"/>
        <v>161351</v>
      </c>
      <c r="I60" s="63">
        <v>37049</v>
      </c>
      <c r="J60" s="64">
        <v>41133</v>
      </c>
      <c r="K60" s="64">
        <v>26462</v>
      </c>
      <c r="L60" s="64">
        <v>233513</v>
      </c>
      <c r="M60" s="64">
        <v>133314</v>
      </c>
      <c r="N60" s="64">
        <v>38857</v>
      </c>
      <c r="O60" s="64">
        <v>24812</v>
      </c>
      <c r="P60" s="65">
        <v>74763</v>
      </c>
      <c r="Q60" s="64">
        <v>86568</v>
      </c>
      <c r="R60" s="64">
        <v>47071</v>
      </c>
      <c r="S60" s="64">
        <v>543106</v>
      </c>
      <c r="T60" s="64">
        <v>248199</v>
      </c>
      <c r="U60" s="64">
        <v>90242</v>
      </c>
      <c r="V60" s="64">
        <v>46962</v>
      </c>
      <c r="W60" s="65">
        <v>14713</v>
      </c>
      <c r="X60" s="64">
        <v>15482</v>
      </c>
      <c r="Y60" s="64">
        <v>9880</v>
      </c>
      <c r="Z60" s="64">
        <v>80048</v>
      </c>
      <c r="AA60" s="64">
        <v>47110</v>
      </c>
      <c r="AB60" s="64">
        <v>15875</v>
      </c>
      <c r="AC60" s="275">
        <v>10953</v>
      </c>
      <c r="AD60" s="65">
        <v>88820</v>
      </c>
      <c r="AE60" s="64">
        <v>96515</v>
      </c>
      <c r="AF60" s="64">
        <v>23763</v>
      </c>
      <c r="AG60" s="64">
        <v>571155</v>
      </c>
      <c r="AH60" s="64">
        <v>112771</v>
      </c>
      <c r="AI60" s="64">
        <v>81339</v>
      </c>
      <c r="AJ60" s="64">
        <v>18745</v>
      </c>
      <c r="AK60" s="65">
        <v>38252</v>
      </c>
      <c r="AL60" s="64">
        <v>40585</v>
      </c>
      <c r="AM60" s="64">
        <v>21116</v>
      </c>
      <c r="AN60" s="64">
        <v>231788</v>
      </c>
      <c r="AO60" s="64">
        <v>104634</v>
      </c>
      <c r="AP60" s="64">
        <v>37436</v>
      </c>
      <c r="AQ60" s="64">
        <v>19675</v>
      </c>
      <c r="AR60" s="65">
        <v>23953</v>
      </c>
      <c r="AS60" s="64">
        <v>25522</v>
      </c>
      <c r="AT60" s="64">
        <v>16993</v>
      </c>
      <c r="AU60" s="64">
        <v>130896</v>
      </c>
      <c r="AV60" s="64">
        <v>78766</v>
      </c>
      <c r="AW60" s="64">
        <v>24862</v>
      </c>
      <c r="AX60" s="64">
        <v>17373</v>
      </c>
      <c r="AY60" s="65">
        <v>35573</v>
      </c>
      <c r="AZ60" s="64">
        <v>37443</v>
      </c>
      <c r="BA60" s="64">
        <v>23214</v>
      </c>
      <c r="BB60" s="64">
        <v>211137</v>
      </c>
      <c r="BC60" s="64">
        <v>116256</v>
      </c>
      <c r="BD60" s="64">
        <v>35272</v>
      </c>
      <c r="BE60" s="275">
        <v>22831</v>
      </c>
      <c r="BF60" s="626"/>
      <c r="BG60" s="622"/>
      <c r="BH60" s="622"/>
      <c r="BI60" s="622"/>
      <c r="BJ60" s="622"/>
      <c r="BK60" s="622"/>
      <c r="BL60" s="627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</row>
    <row r="61" spans="1:148" ht="13.5" customHeight="1" thickBot="1" x14ac:dyDescent="0.3">
      <c r="A61" s="62">
        <v>2020</v>
      </c>
      <c r="B61" s="307">
        <f t="shared" si="3"/>
        <v>312089</v>
      </c>
      <c r="C61" s="308">
        <f t="shared" si="2"/>
        <v>342699</v>
      </c>
      <c r="D61" s="308">
        <f t="shared" si="2"/>
        <v>167792</v>
      </c>
      <c r="E61" s="308">
        <f t="shared" si="2"/>
        <v>1981003</v>
      </c>
      <c r="F61" s="308">
        <f t="shared" si="2"/>
        <v>840185</v>
      </c>
      <c r="G61" s="308">
        <f t="shared" si="2"/>
        <v>324004</v>
      </c>
      <c r="H61" s="309">
        <f t="shared" si="2"/>
        <v>162510</v>
      </c>
      <c r="I61" s="63">
        <v>37272</v>
      </c>
      <c r="J61" s="64">
        <v>41724</v>
      </c>
      <c r="K61" s="64">
        <v>26770</v>
      </c>
      <c r="L61" s="64">
        <v>228668</v>
      </c>
      <c r="M61" s="64">
        <v>132182</v>
      </c>
      <c r="N61" s="64">
        <v>37741</v>
      </c>
      <c r="O61" s="64">
        <v>24297</v>
      </c>
      <c r="P61" s="65">
        <v>73568</v>
      </c>
      <c r="Q61" s="64">
        <v>85648</v>
      </c>
      <c r="R61" s="64">
        <v>46583</v>
      </c>
      <c r="S61" s="64">
        <v>531837</v>
      </c>
      <c r="T61" s="64">
        <v>248415</v>
      </c>
      <c r="U61" s="64">
        <v>89251</v>
      </c>
      <c r="V61" s="64">
        <v>46943</v>
      </c>
      <c r="W61" s="65">
        <v>14637</v>
      </c>
      <c r="X61" s="64">
        <v>15409</v>
      </c>
      <c r="Y61" s="64">
        <v>9783</v>
      </c>
      <c r="Z61" s="64">
        <v>78075</v>
      </c>
      <c r="AA61" s="64">
        <v>45415</v>
      </c>
      <c r="AB61" s="64">
        <v>15932</v>
      </c>
      <c r="AC61" s="275">
        <v>10926</v>
      </c>
      <c r="AD61" s="65">
        <v>88161</v>
      </c>
      <c r="AE61" s="64">
        <v>95471</v>
      </c>
      <c r="AF61" s="64">
        <v>23320</v>
      </c>
      <c r="AG61" s="64">
        <v>570566</v>
      </c>
      <c r="AH61" s="64">
        <v>114644</v>
      </c>
      <c r="AI61" s="64">
        <v>83349</v>
      </c>
      <c r="AJ61" s="64">
        <v>19955</v>
      </c>
      <c r="AK61" s="65">
        <v>38626</v>
      </c>
      <c r="AL61" s="64">
        <v>40992</v>
      </c>
      <c r="AM61" s="64">
        <v>21079</v>
      </c>
      <c r="AN61" s="64">
        <v>228414</v>
      </c>
      <c r="AO61" s="64">
        <v>103507</v>
      </c>
      <c r="AP61" s="64">
        <v>37439</v>
      </c>
      <c r="AQ61" s="64">
        <v>20028</v>
      </c>
      <c r="AR61" s="65">
        <v>24157</v>
      </c>
      <c r="AS61" s="64">
        <v>25755</v>
      </c>
      <c r="AT61" s="64">
        <v>16972</v>
      </c>
      <c r="AU61" s="64">
        <v>133762</v>
      </c>
      <c r="AV61" s="64">
        <v>80001</v>
      </c>
      <c r="AW61" s="64">
        <v>25138</v>
      </c>
      <c r="AX61" s="64">
        <v>17511</v>
      </c>
      <c r="AY61" s="65">
        <v>35668</v>
      </c>
      <c r="AZ61" s="64">
        <v>37700</v>
      </c>
      <c r="BA61" s="64">
        <v>23285</v>
      </c>
      <c r="BB61" s="64">
        <v>209681</v>
      </c>
      <c r="BC61" s="64">
        <v>116021</v>
      </c>
      <c r="BD61" s="64">
        <v>35154</v>
      </c>
      <c r="BE61" s="275">
        <v>22850</v>
      </c>
      <c r="BF61" s="626"/>
      <c r="BG61" s="622"/>
      <c r="BH61" s="622"/>
      <c r="BI61" s="622"/>
      <c r="BJ61" s="622"/>
      <c r="BK61" s="622"/>
      <c r="BL61" s="627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</row>
    <row r="62" spans="1:148" s="13" customFormat="1" ht="13.5" customHeight="1" x14ac:dyDescent="0.25">
      <c r="A62" s="482">
        <v>2021</v>
      </c>
      <c r="B62" s="490">
        <f t="shared" si="3"/>
        <v>313073</v>
      </c>
      <c r="C62" s="478">
        <f t="shared" si="2"/>
        <v>329306</v>
      </c>
      <c r="D62" s="478">
        <f t="shared" si="2"/>
        <v>159611</v>
      </c>
      <c r="E62" s="478">
        <f t="shared" si="2"/>
        <v>1938254</v>
      </c>
      <c r="F62" s="478">
        <f t="shared" si="2"/>
        <v>826880</v>
      </c>
      <c r="G62" s="478">
        <f t="shared" si="2"/>
        <v>325432</v>
      </c>
      <c r="H62" s="491">
        <f t="shared" si="2"/>
        <v>163893</v>
      </c>
      <c r="I62" s="486">
        <v>36985</v>
      </c>
      <c r="J62" s="480">
        <v>39545</v>
      </c>
      <c r="K62" s="480">
        <v>25185</v>
      </c>
      <c r="L62" s="480">
        <v>219603</v>
      </c>
      <c r="M62" s="480">
        <v>128074</v>
      </c>
      <c r="N62" s="480">
        <v>36840</v>
      </c>
      <c r="O62" s="480">
        <v>23800</v>
      </c>
      <c r="P62" s="479">
        <v>71831</v>
      </c>
      <c r="Q62" s="480">
        <v>80175</v>
      </c>
      <c r="R62" s="480">
        <v>42901</v>
      </c>
      <c r="S62" s="480">
        <v>512292</v>
      </c>
      <c r="T62" s="480">
        <v>243906</v>
      </c>
      <c r="U62" s="483">
        <v>89206</v>
      </c>
      <c r="V62" s="487">
        <v>47480</v>
      </c>
      <c r="W62" s="479">
        <v>14439</v>
      </c>
      <c r="X62" s="480">
        <v>15020</v>
      </c>
      <c r="Y62" s="480">
        <v>9468</v>
      </c>
      <c r="Z62" s="480">
        <v>75982</v>
      </c>
      <c r="AA62" s="480">
        <v>43736</v>
      </c>
      <c r="AB62" s="480">
        <v>15559</v>
      </c>
      <c r="AC62" s="481">
        <v>10576</v>
      </c>
      <c r="AD62" s="486">
        <v>91029</v>
      </c>
      <c r="AE62" s="480">
        <v>93546</v>
      </c>
      <c r="AF62" s="480">
        <v>22956</v>
      </c>
      <c r="AG62" s="480">
        <v>567432</v>
      </c>
      <c r="AH62" s="480">
        <v>115544</v>
      </c>
      <c r="AI62" s="480">
        <v>85568</v>
      </c>
      <c r="AJ62" s="480">
        <v>21783</v>
      </c>
      <c r="AK62" s="479">
        <v>38628</v>
      </c>
      <c r="AL62" s="480">
        <v>38733</v>
      </c>
      <c r="AM62" s="480">
        <v>20152</v>
      </c>
      <c r="AN62" s="480">
        <v>221591</v>
      </c>
      <c r="AO62" s="480">
        <v>100668</v>
      </c>
      <c r="AP62" s="480">
        <v>37204</v>
      </c>
      <c r="AQ62" s="480">
        <v>19992</v>
      </c>
      <c r="AR62" s="479">
        <v>24263</v>
      </c>
      <c r="AS62" s="480">
        <v>25703</v>
      </c>
      <c r="AT62" s="480">
        <v>16618</v>
      </c>
      <c r="AU62" s="480">
        <v>135287</v>
      </c>
      <c r="AV62" s="480">
        <v>80550</v>
      </c>
      <c r="AW62" s="480">
        <v>26062</v>
      </c>
      <c r="AX62" s="480">
        <v>17748</v>
      </c>
      <c r="AY62" s="479">
        <v>35898</v>
      </c>
      <c r="AZ62" s="480">
        <v>36584</v>
      </c>
      <c r="BA62" s="480">
        <v>22331</v>
      </c>
      <c r="BB62" s="480">
        <v>206067</v>
      </c>
      <c r="BC62" s="480">
        <v>114402</v>
      </c>
      <c r="BD62" s="480">
        <v>34993</v>
      </c>
      <c r="BE62" s="481">
        <v>22514</v>
      </c>
      <c r="BF62" s="626"/>
      <c r="BG62" s="622"/>
      <c r="BH62" s="622"/>
      <c r="BI62" s="622"/>
      <c r="BJ62" s="622"/>
      <c r="BK62" s="622"/>
      <c r="BL62" s="627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</row>
    <row r="63" spans="1:148" s="13" customFormat="1" ht="13.5" customHeight="1" x14ac:dyDescent="0.25">
      <c r="A63" s="57">
        <v>2022</v>
      </c>
      <c r="B63" s="304">
        <f t="shared" si="3"/>
        <v>311325</v>
      </c>
      <c r="C63" s="305">
        <f t="shared" si="2"/>
        <v>329843</v>
      </c>
      <c r="D63" s="305">
        <f t="shared" si="2"/>
        <v>159707</v>
      </c>
      <c r="E63" s="305">
        <f t="shared" si="2"/>
        <v>1888699</v>
      </c>
      <c r="F63" s="305">
        <f t="shared" si="2"/>
        <v>807347</v>
      </c>
      <c r="G63" s="305">
        <f t="shared" si="2"/>
        <v>336085</v>
      </c>
      <c r="H63" s="306">
        <f t="shared" si="2"/>
        <v>172183</v>
      </c>
      <c r="I63" s="58">
        <v>36853</v>
      </c>
      <c r="J63" s="59">
        <v>38432</v>
      </c>
      <c r="K63" s="59">
        <v>24123</v>
      </c>
      <c r="L63" s="59">
        <v>208787</v>
      </c>
      <c r="M63" s="59">
        <v>122069</v>
      </c>
      <c r="N63" s="59">
        <v>38327</v>
      </c>
      <c r="O63" s="59">
        <v>25120</v>
      </c>
      <c r="P63" s="60">
        <v>69839</v>
      </c>
      <c r="Q63" s="59">
        <v>78351</v>
      </c>
      <c r="R63" s="59">
        <v>41946</v>
      </c>
      <c r="S63" s="59">
        <v>493185</v>
      </c>
      <c r="T63" s="59">
        <v>237549</v>
      </c>
      <c r="U63" s="484">
        <v>92068</v>
      </c>
      <c r="V63" s="488">
        <v>50508</v>
      </c>
      <c r="W63" s="60">
        <v>14087</v>
      </c>
      <c r="X63" s="59">
        <v>14856</v>
      </c>
      <c r="Y63" s="59">
        <v>9318</v>
      </c>
      <c r="Z63" s="59">
        <v>73941</v>
      </c>
      <c r="AA63" s="59">
        <v>42251</v>
      </c>
      <c r="AB63" s="59">
        <v>15556</v>
      </c>
      <c r="AC63" s="272">
        <v>10415</v>
      </c>
      <c r="AD63" s="58">
        <v>90224</v>
      </c>
      <c r="AE63" s="59">
        <v>93934</v>
      </c>
      <c r="AF63" s="59">
        <v>23581</v>
      </c>
      <c r="AG63" s="59">
        <v>556855</v>
      </c>
      <c r="AH63" s="59">
        <v>113953</v>
      </c>
      <c r="AI63" s="59">
        <v>88995</v>
      </c>
      <c r="AJ63" s="59">
        <v>23485</v>
      </c>
      <c r="AK63" s="60">
        <v>37427</v>
      </c>
      <c r="AL63" s="59">
        <v>38763</v>
      </c>
      <c r="AM63" s="59">
        <v>20288</v>
      </c>
      <c r="AN63" s="59">
        <v>214304</v>
      </c>
      <c r="AO63" s="59">
        <v>97108</v>
      </c>
      <c r="AP63" s="59">
        <v>38378</v>
      </c>
      <c r="AQ63" s="59">
        <v>20962</v>
      </c>
      <c r="AR63" s="60">
        <v>26424</v>
      </c>
      <c r="AS63" s="59">
        <v>28075</v>
      </c>
      <c r="AT63" s="59">
        <v>17863</v>
      </c>
      <c r="AU63" s="59">
        <v>137491</v>
      </c>
      <c r="AV63" s="59">
        <v>81077</v>
      </c>
      <c r="AW63" s="59">
        <v>26817</v>
      </c>
      <c r="AX63" s="59">
        <v>18495</v>
      </c>
      <c r="AY63" s="60">
        <v>36471</v>
      </c>
      <c r="AZ63" s="59">
        <v>37432</v>
      </c>
      <c r="BA63" s="59">
        <v>22588</v>
      </c>
      <c r="BB63" s="59">
        <v>204136</v>
      </c>
      <c r="BC63" s="59">
        <v>113340</v>
      </c>
      <c r="BD63" s="59">
        <v>35944</v>
      </c>
      <c r="BE63" s="272">
        <v>23198</v>
      </c>
      <c r="BF63" s="626"/>
      <c r="BG63" s="622"/>
      <c r="BH63" s="622"/>
      <c r="BI63" s="622"/>
      <c r="BJ63" s="622"/>
      <c r="BK63" s="622"/>
      <c r="BL63" s="627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</row>
    <row r="64" spans="1:148" s="13" customFormat="1" ht="13.5" customHeight="1" x14ac:dyDescent="0.25">
      <c r="A64" s="57">
        <v>2023</v>
      </c>
      <c r="B64" s="304">
        <f t="shared" ref="B64" si="4">I64+P64+AD64+AK64+AR64+AY64+W64</f>
        <v>306180</v>
      </c>
      <c r="C64" s="305">
        <f t="shared" ref="C64" si="5">J64+Q64+AE64+AL64+AS64+AZ64+X64</f>
        <v>330439</v>
      </c>
      <c r="D64" s="305">
        <f t="shared" ref="D64" si="6">K64+R64+AF64+AM64+AT64+BA64+Y64</f>
        <v>161051</v>
      </c>
      <c r="E64" s="305">
        <f t="shared" ref="E64" si="7">L64+S64+AG64+AN64+AU64+BB64+Z64</f>
        <v>1855374</v>
      </c>
      <c r="F64" s="305">
        <f t="shared" ref="F64" si="8">M64+T64+AH64+AO64+AV64+BC64+AA64</f>
        <v>795708</v>
      </c>
      <c r="G64" s="305">
        <f t="shared" ref="G64" si="9">N64+U64+AI64+AP64+AW64+BD64+AB64</f>
        <v>314760</v>
      </c>
      <c r="H64" s="306">
        <f t="shared" ref="H64" si="10">O64+V64+AJ64+AQ64+AX64+BE64+AC64</f>
        <v>161168</v>
      </c>
      <c r="I64" s="58">
        <v>35905</v>
      </c>
      <c r="J64" s="59">
        <v>38554</v>
      </c>
      <c r="K64" s="59">
        <v>24050</v>
      </c>
      <c r="L64" s="59">
        <v>201363</v>
      </c>
      <c r="M64" s="59">
        <v>118081</v>
      </c>
      <c r="N64" s="59">
        <v>34181</v>
      </c>
      <c r="O64" s="59">
        <v>22336</v>
      </c>
      <c r="P64" s="60">
        <v>68809</v>
      </c>
      <c r="Q64" s="59">
        <v>78479</v>
      </c>
      <c r="R64" s="59">
        <v>42025</v>
      </c>
      <c r="S64" s="59">
        <v>479249</v>
      </c>
      <c r="T64" s="59">
        <v>232612</v>
      </c>
      <c r="U64" s="484">
        <v>84555</v>
      </c>
      <c r="V64" s="488">
        <v>47343</v>
      </c>
      <c r="W64" s="60">
        <v>13911</v>
      </c>
      <c r="X64" s="59">
        <v>14697</v>
      </c>
      <c r="Y64" s="59">
        <v>9403</v>
      </c>
      <c r="Z64" s="59">
        <v>72812</v>
      </c>
      <c r="AA64" s="59">
        <v>41641</v>
      </c>
      <c r="AB64" s="59">
        <v>14235</v>
      </c>
      <c r="AC64" s="272">
        <v>9457</v>
      </c>
      <c r="AD64" s="58">
        <v>87332</v>
      </c>
      <c r="AE64" s="59">
        <v>93264</v>
      </c>
      <c r="AF64" s="59">
        <v>23885</v>
      </c>
      <c r="AG64" s="59">
        <v>549429</v>
      </c>
      <c r="AH64" s="59">
        <v>113368</v>
      </c>
      <c r="AI64" s="59">
        <v>85550</v>
      </c>
      <c r="AJ64" s="59">
        <v>22624</v>
      </c>
      <c r="AK64" s="60">
        <v>36532</v>
      </c>
      <c r="AL64" s="59">
        <v>38711</v>
      </c>
      <c r="AM64" s="59">
        <v>20577</v>
      </c>
      <c r="AN64" s="59">
        <v>209598</v>
      </c>
      <c r="AO64" s="59">
        <v>95733</v>
      </c>
      <c r="AP64" s="59">
        <v>35532</v>
      </c>
      <c r="AQ64" s="59">
        <v>19087</v>
      </c>
      <c r="AR64" s="60">
        <v>26583</v>
      </c>
      <c r="AS64" s="59">
        <v>28298</v>
      </c>
      <c r="AT64" s="59">
        <v>18119</v>
      </c>
      <c r="AU64" s="59">
        <v>138925</v>
      </c>
      <c r="AV64" s="59">
        <v>81419</v>
      </c>
      <c r="AW64" s="59">
        <v>26579</v>
      </c>
      <c r="AX64" s="59">
        <v>18219</v>
      </c>
      <c r="AY64" s="60">
        <v>37108</v>
      </c>
      <c r="AZ64" s="59">
        <v>38436</v>
      </c>
      <c r="BA64" s="59">
        <v>22992</v>
      </c>
      <c r="BB64" s="59">
        <v>203998</v>
      </c>
      <c r="BC64" s="59">
        <v>112854</v>
      </c>
      <c r="BD64" s="59">
        <v>34128</v>
      </c>
      <c r="BE64" s="272">
        <v>22102</v>
      </c>
      <c r="BF64" s="626"/>
      <c r="BG64" s="622"/>
      <c r="BH64" s="622"/>
      <c r="BI64" s="622"/>
      <c r="BJ64" s="622"/>
      <c r="BK64" s="622"/>
      <c r="BL64" s="627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</row>
    <row r="65" spans="1:148" s="13" customFormat="1" ht="13.5" customHeight="1" x14ac:dyDescent="0.25">
      <c r="A65" s="62">
        <v>2024</v>
      </c>
      <c r="B65" s="307">
        <v>306224</v>
      </c>
      <c r="C65" s="308">
        <v>337338</v>
      </c>
      <c r="D65" s="308">
        <v>165373</v>
      </c>
      <c r="E65" s="308">
        <v>1836625</v>
      </c>
      <c r="F65" s="308">
        <v>792578</v>
      </c>
      <c r="G65" s="308">
        <v>311018</v>
      </c>
      <c r="H65" s="309">
        <v>157211</v>
      </c>
      <c r="I65" s="63">
        <v>34990</v>
      </c>
      <c r="J65" s="64">
        <v>39633</v>
      </c>
      <c r="K65" s="64">
        <v>24453</v>
      </c>
      <c r="L65" s="64">
        <v>197071</v>
      </c>
      <c r="M65" s="64">
        <v>115594</v>
      </c>
      <c r="N65" s="64">
        <v>32905</v>
      </c>
      <c r="O65" s="64">
        <v>21637</v>
      </c>
      <c r="P65" s="65">
        <v>68336</v>
      </c>
      <c r="Q65" s="64">
        <v>80117</v>
      </c>
      <c r="R65" s="64">
        <v>43018</v>
      </c>
      <c r="S65" s="64">
        <v>470975</v>
      </c>
      <c r="T65" s="64">
        <v>229710</v>
      </c>
      <c r="U65" s="630">
        <v>81831</v>
      </c>
      <c r="V65" s="631">
        <v>46175</v>
      </c>
      <c r="W65" s="65">
        <v>13966</v>
      </c>
      <c r="X65" s="64">
        <v>14649</v>
      </c>
      <c r="Y65" s="64">
        <v>9267</v>
      </c>
      <c r="Z65" s="64">
        <v>71500</v>
      </c>
      <c r="AA65" s="64">
        <v>40849</v>
      </c>
      <c r="AB65" s="64">
        <v>13798</v>
      </c>
      <c r="AC65" s="275">
        <v>9060</v>
      </c>
      <c r="AD65" s="63">
        <v>88002</v>
      </c>
      <c r="AE65" s="64">
        <v>96102</v>
      </c>
      <c r="AF65" s="64">
        <v>25610</v>
      </c>
      <c r="AG65" s="64">
        <v>546881</v>
      </c>
      <c r="AH65" s="64">
        <v>116184</v>
      </c>
      <c r="AI65" s="64">
        <v>86111</v>
      </c>
      <c r="AJ65" s="64">
        <v>21836</v>
      </c>
      <c r="AK65" s="65">
        <v>36894</v>
      </c>
      <c r="AL65" s="64">
        <v>39566</v>
      </c>
      <c r="AM65" s="64">
        <v>21412</v>
      </c>
      <c r="AN65" s="64">
        <v>206100</v>
      </c>
      <c r="AO65" s="64">
        <v>95418</v>
      </c>
      <c r="AP65" s="64">
        <v>35956</v>
      </c>
      <c r="AQ65" s="64">
        <v>19025</v>
      </c>
      <c r="AR65" s="65">
        <v>27436</v>
      </c>
      <c r="AS65" s="64">
        <v>29113</v>
      </c>
      <c r="AT65" s="64">
        <v>18625</v>
      </c>
      <c r="AU65" s="64">
        <v>140268</v>
      </c>
      <c r="AV65" s="64">
        <v>82016</v>
      </c>
      <c r="AW65" s="64">
        <v>26351</v>
      </c>
      <c r="AX65" s="64">
        <v>17773</v>
      </c>
      <c r="AY65" s="65">
        <v>36600</v>
      </c>
      <c r="AZ65" s="64">
        <v>38158</v>
      </c>
      <c r="BA65" s="64">
        <v>22988</v>
      </c>
      <c r="BB65" s="64">
        <v>203830</v>
      </c>
      <c r="BC65" s="64">
        <v>112807</v>
      </c>
      <c r="BD65" s="64">
        <v>34066</v>
      </c>
      <c r="BE65" s="275">
        <v>21705</v>
      </c>
      <c r="BF65" s="626"/>
      <c r="BG65" s="622"/>
      <c r="BH65" s="622"/>
      <c r="BI65" s="622"/>
      <c r="BJ65" s="622"/>
      <c r="BK65" s="622"/>
      <c r="BL65" s="627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</row>
    <row r="66" spans="1:148" s="13" customFormat="1" ht="13.5" customHeight="1" thickBot="1" x14ac:dyDescent="0.3">
      <c r="A66" s="410">
        <v>2025</v>
      </c>
      <c r="B66" s="310">
        <v>309270</v>
      </c>
      <c r="C66" s="311">
        <v>347163</v>
      </c>
      <c r="D66" s="311">
        <v>170891</v>
      </c>
      <c r="E66" s="311">
        <v>1837620</v>
      </c>
      <c r="F66" s="311">
        <v>800817</v>
      </c>
      <c r="G66" s="311">
        <v>309559</v>
      </c>
      <c r="H66" s="312">
        <v>155670</v>
      </c>
      <c r="I66" s="411">
        <v>27729</v>
      </c>
      <c r="J66" s="412">
        <v>32376</v>
      </c>
      <c r="K66" s="412">
        <v>20115</v>
      </c>
      <c r="L66" s="412">
        <v>184554</v>
      </c>
      <c r="M66" s="412">
        <v>108508</v>
      </c>
      <c r="N66" s="412">
        <v>32780</v>
      </c>
      <c r="O66" s="412">
        <v>21808</v>
      </c>
      <c r="P66" s="413">
        <v>59587</v>
      </c>
      <c r="Q66" s="412">
        <v>75215</v>
      </c>
      <c r="R66" s="412">
        <v>40770</v>
      </c>
      <c r="S66" s="412">
        <v>462165</v>
      </c>
      <c r="T66" s="412">
        <v>227225</v>
      </c>
      <c r="U66" s="485">
        <v>82340</v>
      </c>
      <c r="V66" s="489">
        <v>46635</v>
      </c>
      <c r="W66" s="413">
        <v>13673</v>
      </c>
      <c r="X66" s="412">
        <v>14478</v>
      </c>
      <c r="Y66" s="412">
        <v>9038</v>
      </c>
      <c r="Z66" s="412">
        <v>70003</v>
      </c>
      <c r="AA66" s="412">
        <v>40009</v>
      </c>
      <c r="AB66" s="412">
        <v>13944</v>
      </c>
      <c r="AC66" s="414">
        <v>8923</v>
      </c>
      <c r="AD66" s="411">
        <v>81771</v>
      </c>
      <c r="AE66" s="412">
        <v>90872</v>
      </c>
      <c r="AF66" s="412">
        <v>24063</v>
      </c>
      <c r="AG66" s="412">
        <v>539364</v>
      </c>
      <c r="AH66" s="412">
        <v>117503</v>
      </c>
      <c r="AI66" s="412">
        <v>86782</v>
      </c>
      <c r="AJ66" s="412">
        <v>21435</v>
      </c>
      <c r="AK66" s="413">
        <v>31631</v>
      </c>
      <c r="AL66" s="412">
        <v>34957</v>
      </c>
      <c r="AM66" s="412">
        <v>19063</v>
      </c>
      <c r="AN66" s="412">
        <v>198532</v>
      </c>
      <c r="AO66" s="412">
        <v>93172</v>
      </c>
      <c r="AP66" s="412">
        <v>35552</v>
      </c>
      <c r="AQ66" s="412">
        <v>18667</v>
      </c>
      <c r="AR66" s="413">
        <v>29677</v>
      </c>
      <c r="AS66" s="412">
        <v>30988</v>
      </c>
      <c r="AT66" s="412">
        <v>19380</v>
      </c>
      <c r="AU66" s="412">
        <v>146185</v>
      </c>
      <c r="AV66" s="412">
        <v>84634</v>
      </c>
      <c r="AW66" s="412">
        <v>23713</v>
      </c>
      <c r="AX66" s="412">
        <v>16454</v>
      </c>
      <c r="AY66" s="413">
        <v>35082</v>
      </c>
      <c r="AZ66" s="412">
        <v>37565</v>
      </c>
      <c r="BA66" s="412">
        <v>22813</v>
      </c>
      <c r="BB66" s="412">
        <v>203459</v>
      </c>
      <c r="BC66" s="412">
        <v>113144</v>
      </c>
      <c r="BD66" s="412">
        <v>34448</v>
      </c>
      <c r="BE66" s="414">
        <v>21748</v>
      </c>
      <c r="BF66" s="628">
        <v>30120</v>
      </c>
      <c r="BG66" s="620">
        <v>30712</v>
      </c>
      <c r="BH66" s="620">
        <v>15649</v>
      </c>
      <c r="BI66" s="620">
        <v>33358</v>
      </c>
      <c r="BJ66" s="620">
        <v>16622</v>
      </c>
      <c r="BK66" s="620">
        <v>0</v>
      </c>
      <c r="BL66" s="629">
        <v>0</v>
      </c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</row>
    <row r="67" spans="1:148" s="477" customFormat="1" ht="13.5" customHeight="1" x14ac:dyDescent="0.3">
      <c r="A67" s="474"/>
      <c r="B67" s="475"/>
      <c r="C67" s="475"/>
      <c r="D67" s="475"/>
      <c r="E67" s="475"/>
      <c r="F67" s="475"/>
      <c r="G67" s="475"/>
      <c r="H67" s="475"/>
      <c r="I67" s="476"/>
      <c r="J67" s="476"/>
      <c r="K67" s="476"/>
      <c r="L67" s="476"/>
      <c r="M67" s="476"/>
      <c r="N67" s="476"/>
      <c r="O67" s="476"/>
      <c r="P67" s="476"/>
      <c r="Q67" s="476"/>
      <c r="R67" s="476"/>
      <c r="S67" s="476"/>
      <c r="T67" s="476"/>
      <c r="U67" s="476"/>
      <c r="V67" s="476"/>
      <c r="W67" s="476"/>
      <c r="X67" s="476"/>
      <c r="Y67" s="476"/>
      <c r="Z67" s="476"/>
      <c r="AA67" s="476"/>
      <c r="AB67" s="476"/>
      <c r="AC67" s="476"/>
      <c r="AD67" s="476"/>
      <c r="AE67" s="476"/>
      <c r="AF67" s="476"/>
      <c r="AG67" s="476"/>
      <c r="AH67" s="476"/>
      <c r="AI67" s="476"/>
      <c r="AJ67" s="476"/>
      <c r="AK67" s="476"/>
      <c r="AL67" s="476"/>
      <c r="AM67" s="476"/>
      <c r="AN67" s="476"/>
      <c r="AO67" s="476"/>
      <c r="AP67" s="476"/>
      <c r="AQ67" s="476"/>
      <c r="AR67" s="476"/>
      <c r="AS67" s="476"/>
      <c r="AT67" s="476"/>
      <c r="AU67" s="476"/>
      <c r="AV67" s="476"/>
      <c r="AW67" s="476"/>
      <c r="AX67" s="476"/>
      <c r="AY67" s="476"/>
      <c r="AZ67" s="476"/>
      <c r="BA67" s="476"/>
      <c r="BB67" s="476"/>
      <c r="BC67" s="476"/>
      <c r="BD67" s="476"/>
      <c r="BE67" s="476"/>
      <c r="BF67" s="476"/>
      <c r="BG67" s="476"/>
      <c r="BH67" s="476"/>
      <c r="BI67" s="476"/>
      <c r="BJ67" s="476"/>
      <c r="BK67" s="476"/>
      <c r="BL67" s="476"/>
      <c r="BM67" s="316"/>
      <c r="BN67" s="316"/>
      <c r="BO67" s="316"/>
      <c r="BP67" s="316"/>
      <c r="BQ67" s="316"/>
      <c r="BR67" s="316"/>
      <c r="BS67" s="316"/>
      <c r="BT67" s="316"/>
      <c r="BU67" s="316"/>
      <c r="BV67" s="316"/>
      <c r="BW67" s="316"/>
      <c r="BX67" s="316"/>
      <c r="BY67" s="316"/>
      <c r="BZ67" s="316"/>
      <c r="CA67" s="316"/>
      <c r="CB67" s="316"/>
      <c r="CC67" s="316"/>
      <c r="CD67" s="316"/>
      <c r="CE67" s="316"/>
      <c r="CF67" s="316"/>
      <c r="CG67" s="316"/>
      <c r="CH67" s="316"/>
      <c r="CI67" s="316"/>
      <c r="CJ67" s="316"/>
      <c r="CK67" s="316"/>
      <c r="CL67" s="316"/>
      <c r="CM67" s="316"/>
      <c r="CN67" s="316"/>
      <c r="CO67" s="316"/>
      <c r="CP67" s="316"/>
      <c r="CQ67" s="316"/>
      <c r="CR67" s="316"/>
      <c r="CS67" s="316"/>
      <c r="CT67" s="316"/>
      <c r="CU67" s="316"/>
      <c r="CV67" s="316"/>
      <c r="CW67" s="316"/>
      <c r="CX67" s="316"/>
      <c r="CY67" s="316"/>
      <c r="CZ67" s="316"/>
      <c r="DA67" s="316"/>
      <c r="DB67" s="316"/>
      <c r="DC67" s="316"/>
      <c r="DD67" s="316"/>
      <c r="DE67" s="316"/>
      <c r="DF67" s="316"/>
      <c r="DG67" s="316"/>
      <c r="DH67" s="316"/>
      <c r="DI67" s="316"/>
      <c r="DJ67" s="316"/>
      <c r="DK67" s="316"/>
      <c r="DL67" s="316"/>
      <c r="DM67" s="316"/>
      <c r="DN67" s="316"/>
      <c r="DO67" s="316"/>
      <c r="DP67" s="316"/>
      <c r="DQ67" s="316"/>
      <c r="DR67" s="316"/>
      <c r="DS67" s="316"/>
      <c r="DT67" s="316"/>
      <c r="DU67" s="316"/>
      <c r="DV67" s="316"/>
      <c r="DW67" s="316"/>
      <c r="DX67" s="316"/>
      <c r="DY67" s="316"/>
      <c r="DZ67" s="316"/>
      <c r="EA67" s="316"/>
      <c r="EB67" s="316"/>
      <c r="EC67" s="316"/>
      <c r="ED67" s="316"/>
      <c r="EE67" s="316"/>
      <c r="EF67" s="316"/>
      <c r="EG67" s="316"/>
      <c r="EH67" s="316"/>
      <c r="EI67" s="316"/>
      <c r="EJ67" s="316"/>
      <c r="EK67" s="316"/>
      <c r="EL67" s="316"/>
      <c r="EM67" s="316"/>
      <c r="EN67" s="316"/>
      <c r="EO67" s="316"/>
      <c r="EP67" s="316"/>
      <c r="EQ67" s="316"/>
      <c r="ER67" s="316"/>
    </row>
    <row r="68" spans="1:148" s="11" customFormat="1" ht="13.5" x14ac:dyDescent="0.3">
      <c r="A68" s="459" t="s">
        <v>174</v>
      </c>
      <c r="B68" s="17"/>
      <c r="C68" s="17"/>
      <c r="D68" s="17"/>
      <c r="E68" s="17"/>
      <c r="F68" s="17"/>
      <c r="G68" s="17"/>
      <c r="H68" s="17"/>
      <c r="I68" s="367"/>
      <c r="J68" s="367"/>
      <c r="K68" s="367"/>
      <c r="L68" s="367"/>
      <c r="M68" s="367"/>
      <c r="N68" s="367"/>
      <c r="O68" s="367"/>
      <c r="P68" s="367"/>
      <c r="Q68" s="367"/>
      <c r="R68" s="367"/>
      <c r="S68" s="367"/>
      <c r="T68" s="367"/>
      <c r="U68" s="367"/>
      <c r="V68" s="367"/>
      <c r="W68" s="367"/>
      <c r="X68" s="367"/>
      <c r="Y68" s="367"/>
      <c r="Z68" s="367"/>
      <c r="AA68" s="367"/>
      <c r="AB68" s="367"/>
      <c r="AC68" s="367"/>
      <c r="AD68" s="367"/>
      <c r="AE68" s="367"/>
      <c r="AF68" s="367"/>
      <c r="AG68" s="367"/>
      <c r="AH68" s="367"/>
      <c r="AI68" s="367"/>
      <c r="AJ68" s="367"/>
      <c r="AK68" s="367"/>
      <c r="AL68" s="367"/>
      <c r="AM68" s="367"/>
      <c r="AN68" s="367"/>
      <c r="AO68" s="367"/>
      <c r="AP68" s="367"/>
      <c r="AQ68" s="367"/>
      <c r="AR68" s="367"/>
      <c r="AS68" s="367"/>
      <c r="AT68" s="367"/>
      <c r="AU68" s="367"/>
      <c r="AV68" s="367"/>
      <c r="AW68" s="367"/>
      <c r="AX68" s="367"/>
      <c r="AY68" s="367"/>
      <c r="AZ68" s="367"/>
      <c r="BA68" s="367"/>
      <c r="BB68" s="367"/>
      <c r="BC68" s="367"/>
      <c r="BD68" s="367"/>
      <c r="BE68" s="367"/>
      <c r="BF68" s="367"/>
      <c r="BG68" s="367"/>
      <c r="BH68" s="367"/>
      <c r="BI68" s="367"/>
      <c r="BJ68" s="367"/>
      <c r="BK68" s="367"/>
      <c r="BL68" s="367"/>
      <c r="BM68" s="367"/>
      <c r="BN68" s="367"/>
      <c r="BO68" s="367"/>
      <c r="BP68" s="367"/>
      <c r="BQ68" s="367"/>
      <c r="BR68" s="367"/>
      <c r="BS68" s="367"/>
      <c r="BT68" s="367"/>
      <c r="BU68" s="367"/>
      <c r="BV68" s="367"/>
      <c r="BW68" s="367"/>
      <c r="BX68" s="367"/>
      <c r="BY68" s="367"/>
      <c r="BZ68" s="367"/>
      <c r="CA68" s="367"/>
      <c r="CB68" s="367"/>
      <c r="CC68" s="367"/>
      <c r="CD68" s="367"/>
      <c r="CE68" s="367"/>
      <c r="CF68" s="367"/>
      <c r="CG68" s="367"/>
      <c r="CH68" s="367"/>
      <c r="CI68" s="367"/>
      <c r="CJ68" s="367"/>
      <c r="CK68" s="367"/>
      <c r="CL68" s="367"/>
      <c r="CM68" s="367"/>
      <c r="CN68" s="367"/>
      <c r="CO68" s="367"/>
      <c r="CP68" s="367"/>
      <c r="CQ68" s="367"/>
      <c r="CR68" s="367"/>
      <c r="CS68" s="367"/>
      <c r="CT68" s="367"/>
      <c r="CU68" s="367"/>
      <c r="CV68" s="367"/>
      <c r="CW68" s="367"/>
      <c r="CX68" s="367"/>
      <c r="CY68" s="367"/>
      <c r="CZ68" s="367"/>
      <c r="DA68" s="367"/>
      <c r="DB68" s="367"/>
      <c r="DC68" s="367"/>
      <c r="DD68" s="367"/>
      <c r="DE68" s="367"/>
      <c r="DF68" s="367"/>
      <c r="DG68" s="367"/>
      <c r="DH68" s="367"/>
      <c r="DI68" s="367"/>
      <c r="DJ68" s="367"/>
      <c r="DK68" s="367"/>
      <c r="DL68" s="367"/>
      <c r="DM68" s="367"/>
      <c r="DN68" s="367"/>
      <c r="DO68" s="367"/>
      <c r="DP68" s="367"/>
      <c r="DQ68" s="367"/>
      <c r="DR68" s="367"/>
      <c r="DS68" s="367"/>
      <c r="DT68" s="367"/>
      <c r="DU68" s="367"/>
      <c r="DV68" s="367"/>
      <c r="DW68" s="367"/>
      <c r="DX68" s="367"/>
      <c r="DY68" s="367"/>
      <c r="DZ68" s="367"/>
      <c r="EA68" s="367"/>
      <c r="EB68" s="367"/>
      <c r="EC68" s="367"/>
      <c r="ED68" s="367"/>
      <c r="EE68" s="367"/>
      <c r="EF68" s="367"/>
      <c r="EG68" s="367"/>
      <c r="EH68" s="367"/>
      <c r="EI68" s="367"/>
      <c r="EJ68" s="367"/>
      <c r="EK68" s="367"/>
      <c r="EL68" s="367"/>
      <c r="EM68" s="367"/>
      <c r="EN68" s="367"/>
      <c r="EO68" s="367"/>
      <c r="EP68" s="367"/>
      <c r="EQ68" s="367"/>
      <c r="ER68" s="367"/>
    </row>
    <row r="69" spans="1:148" s="11" customFormat="1" ht="13.5" x14ac:dyDescent="0.3">
      <c r="A69" s="459" t="s">
        <v>173</v>
      </c>
      <c r="B69" s="17"/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7"/>
      <c r="T69" s="367"/>
      <c r="U69" s="367"/>
      <c r="V69" s="367"/>
      <c r="W69" s="367"/>
      <c r="X69" s="367"/>
      <c r="Y69" s="367"/>
      <c r="Z69" s="367"/>
      <c r="AA69" s="367"/>
      <c r="AB69" s="367"/>
      <c r="AC69" s="367"/>
      <c r="AD69" s="367"/>
      <c r="AE69" s="367"/>
      <c r="AF69" s="367"/>
      <c r="AG69" s="367"/>
      <c r="AH69" s="367"/>
      <c r="AI69" s="367"/>
      <c r="AJ69" s="367"/>
      <c r="AK69" s="367"/>
      <c r="AL69" s="367"/>
      <c r="AM69" s="367"/>
      <c r="AN69" s="367"/>
      <c r="AO69" s="367"/>
      <c r="AP69" s="367"/>
      <c r="AQ69" s="367"/>
      <c r="AR69" s="367"/>
      <c r="AS69" s="367"/>
      <c r="AT69" s="367"/>
      <c r="AU69" s="367"/>
      <c r="AV69" s="367"/>
      <c r="AW69" s="367"/>
      <c r="AX69" s="367"/>
      <c r="AY69" s="367"/>
      <c r="AZ69" s="367"/>
      <c r="BA69" s="367"/>
      <c r="BB69" s="367"/>
      <c r="BC69" s="367"/>
      <c r="BD69" s="367"/>
      <c r="BE69" s="367"/>
      <c r="BF69" s="367"/>
      <c r="BG69" s="367"/>
      <c r="BH69" s="367"/>
      <c r="BI69" s="367"/>
      <c r="BJ69" s="367"/>
      <c r="BK69" s="367"/>
      <c r="BL69" s="367"/>
      <c r="BM69" s="367"/>
      <c r="BN69" s="367"/>
      <c r="BO69" s="367"/>
      <c r="BP69" s="367"/>
      <c r="BQ69" s="367"/>
      <c r="BR69" s="367"/>
      <c r="BS69" s="367"/>
      <c r="BT69" s="367"/>
      <c r="BU69" s="367"/>
      <c r="BV69" s="367"/>
      <c r="BW69" s="367"/>
      <c r="BX69" s="367"/>
      <c r="BY69" s="367"/>
      <c r="BZ69" s="367"/>
      <c r="CA69" s="367"/>
      <c r="CB69" s="367"/>
      <c r="CC69" s="367"/>
      <c r="CD69" s="367"/>
      <c r="CE69" s="367"/>
      <c r="CF69" s="367"/>
      <c r="CG69" s="367"/>
      <c r="CH69" s="367"/>
      <c r="CI69" s="367"/>
      <c r="CJ69" s="367"/>
      <c r="CK69" s="367"/>
      <c r="CL69" s="367"/>
      <c r="CM69" s="367"/>
      <c r="CN69" s="367"/>
      <c r="CO69" s="367"/>
      <c r="CP69" s="367"/>
      <c r="CQ69" s="367"/>
      <c r="CR69" s="367"/>
      <c r="CS69" s="367"/>
      <c r="CT69" s="367"/>
      <c r="CU69" s="367"/>
      <c r="CV69" s="367"/>
      <c r="CW69" s="367"/>
      <c r="CX69" s="367"/>
      <c r="CY69" s="367"/>
      <c r="CZ69" s="367"/>
      <c r="DA69" s="367"/>
      <c r="DB69" s="367"/>
      <c r="DC69" s="367"/>
      <c r="DD69" s="367"/>
      <c r="DE69" s="367"/>
      <c r="DF69" s="367"/>
      <c r="DG69" s="367"/>
      <c r="DH69" s="367"/>
      <c r="DI69" s="367"/>
      <c r="DJ69" s="367"/>
      <c r="DK69" s="367"/>
      <c r="DL69" s="367"/>
      <c r="DM69" s="367"/>
      <c r="DN69" s="367"/>
      <c r="DO69" s="367"/>
      <c r="DP69" s="367"/>
      <c r="DQ69" s="367"/>
      <c r="DR69" s="367"/>
      <c r="DS69" s="367"/>
      <c r="DT69" s="367"/>
      <c r="DU69" s="367"/>
      <c r="DV69" s="367"/>
      <c r="DW69" s="367"/>
      <c r="DX69" s="367"/>
      <c r="DY69" s="367"/>
      <c r="DZ69" s="367"/>
      <c r="EA69" s="367"/>
      <c r="EB69" s="367"/>
      <c r="EC69" s="367"/>
      <c r="ED69" s="367"/>
      <c r="EE69" s="367"/>
      <c r="EF69" s="367"/>
      <c r="EG69" s="367"/>
      <c r="EH69" s="367"/>
      <c r="EI69" s="367"/>
      <c r="EJ69" s="367"/>
      <c r="EK69" s="367"/>
      <c r="EL69" s="367"/>
      <c r="EM69" s="367"/>
      <c r="EN69" s="367"/>
      <c r="EO69" s="367"/>
      <c r="EP69" s="367"/>
      <c r="EQ69" s="367"/>
      <c r="ER69" s="367"/>
    </row>
    <row r="70" spans="1:148" s="11" customFormat="1" ht="13.5" x14ac:dyDescent="0.3">
      <c r="A70" s="459" t="s">
        <v>99</v>
      </c>
      <c r="I70" s="367"/>
      <c r="J70" s="367"/>
      <c r="K70" s="367"/>
      <c r="L70" s="367"/>
      <c r="M70" s="367"/>
      <c r="N70" s="367"/>
      <c r="O70" s="367"/>
      <c r="P70" s="367"/>
      <c r="Q70" s="367"/>
      <c r="R70" s="367"/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  <c r="AJ70" s="367"/>
      <c r="AK70" s="367"/>
      <c r="AL70" s="367"/>
      <c r="AM70" s="367"/>
      <c r="AN70" s="367"/>
      <c r="AO70" s="367"/>
      <c r="AP70" s="367"/>
      <c r="AQ70" s="367"/>
      <c r="AR70" s="367"/>
      <c r="AS70" s="367"/>
      <c r="AT70" s="367"/>
      <c r="AU70" s="367"/>
      <c r="AV70" s="367"/>
      <c r="AW70" s="367"/>
      <c r="AX70" s="367"/>
      <c r="AY70" s="367"/>
      <c r="AZ70" s="367"/>
      <c r="BA70" s="367"/>
      <c r="BB70" s="367"/>
      <c r="BC70" s="367"/>
      <c r="BD70" s="367"/>
      <c r="BE70" s="367"/>
      <c r="BF70" s="367"/>
      <c r="BG70" s="367"/>
      <c r="BH70" s="367"/>
      <c r="BI70" s="367"/>
      <c r="BJ70" s="367"/>
      <c r="BK70" s="367"/>
      <c r="BL70" s="367"/>
      <c r="BM70" s="367"/>
      <c r="BN70" s="367"/>
      <c r="BO70" s="367"/>
      <c r="BP70" s="367"/>
      <c r="BQ70" s="367"/>
      <c r="BR70" s="367"/>
      <c r="BS70" s="367"/>
      <c r="BT70" s="367"/>
      <c r="BU70" s="367"/>
      <c r="BV70" s="367"/>
      <c r="BW70" s="367"/>
      <c r="BX70" s="367"/>
      <c r="BY70" s="367"/>
      <c r="BZ70" s="367"/>
      <c r="CA70" s="367"/>
      <c r="CB70" s="367"/>
      <c r="CC70" s="367"/>
      <c r="CD70" s="367"/>
      <c r="CE70" s="367"/>
      <c r="CF70" s="367"/>
      <c r="CG70" s="367"/>
      <c r="CH70" s="367"/>
      <c r="CI70" s="367"/>
      <c r="CJ70" s="367"/>
      <c r="CK70" s="367"/>
      <c r="CL70" s="367"/>
      <c r="CM70" s="367"/>
      <c r="CN70" s="367"/>
      <c r="CO70" s="367"/>
      <c r="CP70" s="367"/>
      <c r="CQ70" s="367"/>
      <c r="CR70" s="367"/>
      <c r="CS70" s="367"/>
      <c r="CT70" s="367"/>
      <c r="CU70" s="367"/>
      <c r="CV70" s="367"/>
      <c r="CW70" s="367"/>
      <c r="CX70" s="367"/>
      <c r="CY70" s="367"/>
      <c r="CZ70" s="367"/>
      <c r="DA70" s="367"/>
      <c r="DB70" s="367"/>
      <c r="DC70" s="367"/>
      <c r="DD70" s="367"/>
      <c r="DE70" s="367"/>
      <c r="DF70" s="367"/>
      <c r="DG70" s="367"/>
      <c r="DH70" s="367"/>
      <c r="DI70" s="367"/>
      <c r="DJ70" s="367"/>
      <c r="DK70" s="367"/>
      <c r="DL70" s="367"/>
      <c r="DM70" s="367"/>
      <c r="DN70" s="367"/>
      <c r="DO70" s="367"/>
      <c r="DP70" s="367"/>
      <c r="DQ70" s="367"/>
      <c r="DR70" s="367"/>
      <c r="DS70" s="367"/>
      <c r="DT70" s="367"/>
      <c r="DU70" s="367"/>
      <c r="DV70" s="367"/>
      <c r="DW70" s="367"/>
      <c r="DX70" s="367"/>
      <c r="DY70" s="367"/>
      <c r="DZ70" s="367"/>
      <c r="EA70" s="367"/>
      <c r="EB70" s="367"/>
      <c r="EC70" s="367"/>
      <c r="ED70" s="367"/>
      <c r="EE70" s="367"/>
      <c r="EF70" s="367"/>
      <c r="EG70" s="367"/>
      <c r="EH70" s="367"/>
      <c r="EI70" s="367"/>
      <c r="EJ70" s="367"/>
      <c r="EK70" s="367"/>
      <c r="EL70" s="367"/>
      <c r="EM70" s="367"/>
      <c r="EN70" s="367"/>
      <c r="EO70" s="367"/>
      <c r="EP70" s="367"/>
      <c r="EQ70" s="367"/>
      <c r="ER70" s="367"/>
    </row>
    <row r="71" spans="1:148" s="11" customFormat="1" ht="13.5" x14ac:dyDescent="0.3">
      <c r="A71" s="67" t="s">
        <v>93</v>
      </c>
      <c r="I71" s="367"/>
      <c r="J71" s="367"/>
      <c r="K71" s="367"/>
      <c r="L71" s="367"/>
      <c r="M71" s="367"/>
      <c r="N71" s="367"/>
      <c r="O71" s="367"/>
      <c r="P71" s="367"/>
      <c r="Q71" s="367"/>
      <c r="R71" s="367"/>
      <c r="S71" s="367"/>
      <c r="T71" s="367"/>
      <c r="U71" s="367"/>
      <c r="V71" s="367"/>
      <c r="W71" s="367"/>
      <c r="X71" s="367"/>
      <c r="Y71" s="367"/>
      <c r="Z71" s="367"/>
      <c r="AA71" s="367"/>
      <c r="AB71" s="367"/>
      <c r="AC71" s="367"/>
      <c r="AD71" s="367"/>
      <c r="AE71" s="367"/>
      <c r="AF71" s="367"/>
      <c r="AG71" s="367"/>
      <c r="AH71" s="367"/>
      <c r="AI71" s="367"/>
      <c r="AJ71" s="367"/>
      <c r="AK71" s="367"/>
      <c r="AL71" s="367"/>
      <c r="AM71" s="367"/>
      <c r="AN71" s="367"/>
      <c r="AO71" s="367"/>
      <c r="AP71" s="367"/>
      <c r="AQ71" s="367"/>
      <c r="AR71" s="367"/>
      <c r="AS71" s="367"/>
      <c r="AT71" s="367"/>
      <c r="AU71" s="367"/>
      <c r="AV71" s="367"/>
      <c r="AW71" s="367"/>
      <c r="AX71" s="367"/>
      <c r="AY71" s="367"/>
      <c r="AZ71" s="367"/>
      <c r="BA71" s="367"/>
      <c r="BB71" s="367"/>
      <c r="BC71" s="367"/>
      <c r="BD71" s="367"/>
      <c r="BE71" s="367"/>
      <c r="BF71" s="367"/>
      <c r="BG71" s="367"/>
      <c r="BH71" s="367"/>
      <c r="BI71" s="367"/>
      <c r="BJ71" s="367"/>
      <c r="BK71" s="367"/>
      <c r="BL71" s="367"/>
      <c r="BM71" s="367"/>
      <c r="BN71" s="367"/>
      <c r="BO71" s="367"/>
      <c r="BP71" s="367"/>
      <c r="BQ71" s="367"/>
      <c r="BR71" s="367"/>
      <c r="BS71" s="367"/>
      <c r="BT71" s="367"/>
      <c r="BU71" s="367"/>
      <c r="BV71" s="367"/>
      <c r="BW71" s="367"/>
      <c r="BX71" s="367"/>
      <c r="BY71" s="367"/>
      <c r="BZ71" s="367"/>
      <c r="CA71" s="367"/>
      <c r="CB71" s="367"/>
      <c r="CC71" s="367"/>
      <c r="CD71" s="367"/>
      <c r="CE71" s="367"/>
      <c r="CF71" s="367"/>
      <c r="CG71" s="367"/>
      <c r="CH71" s="367"/>
      <c r="CI71" s="367"/>
      <c r="CJ71" s="367"/>
      <c r="CK71" s="367"/>
      <c r="CL71" s="367"/>
      <c r="CM71" s="367"/>
      <c r="CN71" s="367"/>
      <c r="CO71" s="367"/>
      <c r="CP71" s="367"/>
      <c r="CQ71" s="367"/>
      <c r="CR71" s="367"/>
      <c r="CS71" s="367"/>
      <c r="CT71" s="367"/>
      <c r="CU71" s="367"/>
      <c r="CV71" s="367"/>
      <c r="CW71" s="367"/>
      <c r="CX71" s="367"/>
      <c r="CY71" s="367"/>
      <c r="CZ71" s="367"/>
      <c r="DA71" s="367"/>
      <c r="DB71" s="367"/>
      <c r="DC71" s="367"/>
      <c r="DD71" s="367"/>
      <c r="DE71" s="367"/>
      <c r="DF71" s="367"/>
      <c r="DG71" s="367"/>
      <c r="DH71" s="367"/>
      <c r="DI71" s="367"/>
      <c r="DJ71" s="367"/>
      <c r="DK71" s="367"/>
      <c r="DL71" s="367"/>
      <c r="DM71" s="367"/>
      <c r="DN71" s="367"/>
      <c r="DO71" s="367"/>
      <c r="DP71" s="367"/>
      <c r="DQ71" s="367"/>
      <c r="DR71" s="367"/>
      <c r="DS71" s="367"/>
      <c r="DT71" s="367"/>
      <c r="DU71" s="367"/>
      <c r="DV71" s="367"/>
      <c r="DW71" s="367"/>
      <c r="DX71" s="367"/>
      <c r="DY71" s="367"/>
      <c r="DZ71" s="367"/>
      <c r="EA71" s="367"/>
      <c r="EB71" s="367"/>
      <c r="EC71" s="367"/>
      <c r="ED71" s="367"/>
      <c r="EE71" s="367"/>
      <c r="EF71" s="367"/>
      <c r="EG71" s="367"/>
      <c r="EH71" s="367"/>
      <c r="EI71" s="367"/>
      <c r="EJ71" s="367"/>
      <c r="EK71" s="367"/>
      <c r="EL71" s="367"/>
      <c r="EM71" s="367"/>
      <c r="EN71" s="367"/>
      <c r="EO71" s="367"/>
      <c r="EP71" s="367"/>
      <c r="EQ71" s="367"/>
      <c r="ER71" s="367"/>
    </row>
    <row r="72" spans="1:148" s="11" customFormat="1" ht="13.5" x14ac:dyDescent="0.3">
      <c r="A72" s="271" t="s">
        <v>168</v>
      </c>
      <c r="I72" s="367"/>
      <c r="J72" s="367"/>
      <c r="K72" s="367"/>
      <c r="L72" s="367"/>
      <c r="M72" s="367"/>
      <c r="N72" s="367"/>
      <c r="O72" s="367"/>
      <c r="P72" s="367"/>
      <c r="Q72" s="367"/>
      <c r="R72" s="367"/>
      <c r="S72" s="367"/>
      <c r="T72" s="367"/>
      <c r="U72" s="367"/>
      <c r="V72" s="367"/>
      <c r="W72" s="367"/>
      <c r="X72" s="367"/>
      <c r="Y72" s="367"/>
      <c r="Z72" s="367"/>
      <c r="AA72" s="367"/>
      <c r="AB72" s="367"/>
      <c r="AC72" s="367"/>
      <c r="AD72" s="367"/>
      <c r="AE72" s="367"/>
      <c r="AF72" s="367"/>
      <c r="AG72" s="367"/>
      <c r="AH72" s="367"/>
      <c r="AI72" s="367"/>
      <c r="AJ72" s="367"/>
      <c r="AK72" s="367"/>
      <c r="AL72" s="367"/>
      <c r="AM72" s="367"/>
      <c r="AN72" s="367"/>
      <c r="AO72" s="367"/>
      <c r="AP72" s="367"/>
      <c r="AQ72" s="367"/>
      <c r="AR72" s="367"/>
      <c r="AS72" s="367"/>
      <c r="AT72" s="367"/>
      <c r="AU72" s="367"/>
      <c r="AV72" s="367"/>
      <c r="AW72" s="367"/>
      <c r="AX72" s="367"/>
      <c r="AY72" s="367"/>
      <c r="AZ72" s="367"/>
      <c r="BA72" s="367"/>
      <c r="BB72" s="367"/>
      <c r="BC72" s="367"/>
      <c r="BD72" s="367"/>
      <c r="BE72" s="367"/>
      <c r="BF72" s="367"/>
      <c r="BG72" s="367"/>
      <c r="BH72" s="367"/>
      <c r="BI72" s="367"/>
      <c r="BJ72" s="367"/>
      <c r="BK72" s="367"/>
      <c r="BL72" s="367"/>
      <c r="BM72" s="367"/>
      <c r="BN72" s="367"/>
      <c r="BO72" s="367"/>
      <c r="BP72" s="367"/>
      <c r="BQ72" s="367"/>
      <c r="BR72" s="367"/>
      <c r="BS72" s="367"/>
      <c r="BT72" s="367"/>
      <c r="BU72" s="367"/>
      <c r="BV72" s="367"/>
      <c r="BW72" s="367"/>
      <c r="BX72" s="367"/>
      <c r="BY72" s="367"/>
      <c r="BZ72" s="367"/>
      <c r="CA72" s="367"/>
      <c r="CB72" s="367"/>
      <c r="CC72" s="367"/>
      <c r="CD72" s="367"/>
      <c r="CE72" s="367"/>
      <c r="CF72" s="367"/>
      <c r="CG72" s="367"/>
      <c r="CH72" s="367"/>
      <c r="CI72" s="367"/>
      <c r="CJ72" s="367"/>
      <c r="CK72" s="367"/>
      <c r="CL72" s="367"/>
      <c r="CM72" s="367"/>
      <c r="CN72" s="367"/>
      <c r="CO72" s="367"/>
      <c r="CP72" s="367"/>
      <c r="CQ72" s="367"/>
      <c r="CR72" s="367"/>
      <c r="CS72" s="367"/>
      <c r="CT72" s="367"/>
      <c r="CU72" s="367"/>
      <c r="CV72" s="367"/>
      <c r="CW72" s="367"/>
      <c r="CX72" s="367"/>
      <c r="CY72" s="367"/>
      <c r="CZ72" s="367"/>
      <c r="DA72" s="367"/>
      <c r="DB72" s="367"/>
      <c r="DC72" s="367"/>
      <c r="DD72" s="367"/>
      <c r="DE72" s="367"/>
      <c r="DF72" s="367"/>
      <c r="DG72" s="367"/>
      <c r="DH72" s="367"/>
      <c r="DI72" s="367"/>
      <c r="DJ72" s="367"/>
      <c r="DK72" s="367"/>
      <c r="DL72" s="367"/>
      <c r="DM72" s="367"/>
      <c r="DN72" s="367"/>
      <c r="DO72" s="367"/>
      <c r="DP72" s="367"/>
      <c r="DQ72" s="367"/>
      <c r="DR72" s="367"/>
      <c r="DS72" s="367"/>
      <c r="DT72" s="367"/>
      <c r="DU72" s="367"/>
      <c r="DV72" s="367"/>
      <c r="DW72" s="367"/>
      <c r="DX72" s="367"/>
      <c r="DY72" s="367"/>
      <c r="DZ72" s="367"/>
      <c r="EA72" s="367"/>
      <c r="EB72" s="367"/>
      <c r="EC72" s="367"/>
      <c r="ED72" s="367"/>
      <c r="EE72" s="367"/>
      <c r="EF72" s="367"/>
      <c r="EG72" s="367"/>
      <c r="EH72" s="367"/>
      <c r="EI72" s="367"/>
      <c r="EJ72" s="367"/>
      <c r="EK72" s="367"/>
      <c r="EL72" s="367"/>
      <c r="EM72" s="367"/>
      <c r="EN72" s="367"/>
      <c r="EO72" s="367"/>
      <c r="EP72" s="367"/>
      <c r="EQ72" s="367"/>
      <c r="ER72" s="367"/>
    </row>
    <row r="73" spans="1:148" x14ac:dyDescent="0.3">
      <c r="A73" s="11" t="s">
        <v>178</v>
      </c>
    </row>
  </sheetData>
  <mergeCells count="109">
    <mergeCell ref="S4:T4"/>
    <mergeCell ref="AG4:AH4"/>
    <mergeCell ref="AI4:AJ4"/>
    <mergeCell ref="CO3:CU3"/>
    <mergeCell ref="CV3:DB3"/>
    <mergeCell ref="W3:AC3"/>
    <mergeCell ref="AK3:AQ3"/>
    <mergeCell ref="AK4:AK5"/>
    <mergeCell ref="AL4:AM4"/>
    <mergeCell ref="AN4:AO4"/>
    <mergeCell ref="AR3:AX3"/>
    <mergeCell ref="AR4:AR5"/>
    <mergeCell ref="AS4:AT4"/>
    <mergeCell ref="AU4:AV4"/>
    <mergeCell ref="AW4:AX4"/>
    <mergeCell ref="CT4:CU4"/>
    <mergeCell ref="CV4:CV5"/>
    <mergeCell ref="CW4:CX4"/>
    <mergeCell ref="CY4:CZ4"/>
    <mergeCell ref="DA4:DB4"/>
    <mergeCell ref="BF3:BL3"/>
    <mergeCell ref="BF4:BF5"/>
    <mergeCell ref="BG4:BH4"/>
    <mergeCell ref="BI4:BJ4"/>
    <mergeCell ref="DJ3:DP3"/>
    <mergeCell ref="DD4:DE4"/>
    <mergeCell ref="DF4:DG4"/>
    <mergeCell ref="DH4:DI4"/>
    <mergeCell ref="DK4:DL4"/>
    <mergeCell ref="DM4:DN4"/>
    <mergeCell ref="DO4:DP4"/>
    <mergeCell ref="AE4:AF4"/>
    <mergeCell ref="W4:W5"/>
    <mergeCell ref="X4:Y4"/>
    <mergeCell ref="Z4:AA4"/>
    <mergeCell ref="AB4:AC4"/>
    <mergeCell ref="BK4:BL4"/>
    <mergeCell ref="B4:B5"/>
    <mergeCell ref="C4:D4"/>
    <mergeCell ref="E4:F4"/>
    <mergeCell ref="G4:H4"/>
    <mergeCell ref="ES4:ET4"/>
    <mergeCell ref="CA4:CA5"/>
    <mergeCell ref="CB4:CC4"/>
    <mergeCell ref="CD4:CE4"/>
    <mergeCell ref="CF4:CG4"/>
    <mergeCell ref="EQ4:ER4"/>
    <mergeCell ref="DT4:DU4"/>
    <mergeCell ref="DV4:DW4"/>
    <mergeCell ref="DX4:DX5"/>
    <mergeCell ref="DY4:DZ4"/>
    <mergeCell ref="EA4:EB4"/>
    <mergeCell ref="EC4:ED4"/>
    <mergeCell ref="CI4:CJ4"/>
    <mergeCell ref="CK4:CL4"/>
    <mergeCell ref="CH4:CH5"/>
    <mergeCell ref="CO4:CO5"/>
    <mergeCell ref="CP4:CQ4"/>
    <mergeCell ref="CR4:CS4"/>
    <mergeCell ref="DJ4:DJ5"/>
    <mergeCell ref="DC4:DC5"/>
    <mergeCell ref="BM2:ER2"/>
    <mergeCell ref="EL3:ER3"/>
    <mergeCell ref="EE4:EE5"/>
    <mergeCell ref="EF4:EG4"/>
    <mergeCell ref="A3:A5"/>
    <mergeCell ref="BT3:BZ3"/>
    <mergeCell ref="CA3:CG3"/>
    <mergeCell ref="BT4:BT5"/>
    <mergeCell ref="BU4:BV4"/>
    <mergeCell ref="BW4:BX4"/>
    <mergeCell ref="BY4:BZ4"/>
    <mergeCell ref="I3:O3"/>
    <mergeCell ref="I4:I5"/>
    <mergeCell ref="J4:K4"/>
    <mergeCell ref="L4:M4"/>
    <mergeCell ref="N4:O4"/>
    <mergeCell ref="P3:V3"/>
    <mergeCell ref="P4:P5"/>
    <mergeCell ref="U4:V4"/>
    <mergeCell ref="AP4:AQ4"/>
    <mergeCell ref="AD3:AJ3"/>
    <mergeCell ref="AD4:AD5"/>
    <mergeCell ref="EH4:EI4"/>
    <mergeCell ref="B3:H3"/>
    <mergeCell ref="EJ4:EK4"/>
    <mergeCell ref="EL4:EL5"/>
    <mergeCell ref="EM4:EN4"/>
    <mergeCell ref="EO4:EP4"/>
    <mergeCell ref="EE3:EK3"/>
    <mergeCell ref="B2:BE2"/>
    <mergeCell ref="DQ3:DW3"/>
    <mergeCell ref="DX3:ED3"/>
    <mergeCell ref="DQ4:DQ5"/>
    <mergeCell ref="DR4:DS4"/>
    <mergeCell ref="AY3:BE3"/>
    <mergeCell ref="AY4:AY5"/>
    <mergeCell ref="AZ4:BA4"/>
    <mergeCell ref="BB4:BC4"/>
    <mergeCell ref="BD4:BE4"/>
    <mergeCell ref="BM3:BS3"/>
    <mergeCell ref="BM4:BM5"/>
    <mergeCell ref="BN4:BO4"/>
    <mergeCell ref="BP4:BQ4"/>
    <mergeCell ref="BR4:BS4"/>
    <mergeCell ref="CH3:CN3"/>
    <mergeCell ref="DC3:DI3"/>
    <mergeCell ref="CM4:CN4"/>
    <mergeCell ref="Q4:R4"/>
  </mergeCells>
  <phoneticPr fontId="2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5"/>
  <sheetViews>
    <sheetView zoomScale="70" zoomScaleNormal="70" zoomScaleSheetLayoutView="85" workbookViewId="0">
      <pane xSplit="1" ySplit="4" topLeftCell="B65" activePane="bottomRight" state="frozen"/>
      <selection activeCell="I69" sqref="I69"/>
      <selection pane="topRight" activeCell="I69" sqref="I69"/>
      <selection pane="bottomLeft" activeCell="I69" sqref="I69"/>
      <selection pane="bottomRight" activeCell="B62" sqref="B62"/>
    </sheetView>
  </sheetViews>
  <sheetFormatPr defaultRowHeight="16.5" x14ac:dyDescent="0.3"/>
  <cols>
    <col min="1" max="1" width="6.875" style="13" customWidth="1"/>
    <col min="2" max="3" width="6.75" style="13" customWidth="1"/>
    <col min="4" max="5" width="7.375" style="13" customWidth="1"/>
    <col min="6" max="11" width="10.875" style="80" customWidth="1"/>
    <col min="12" max="25" width="8.375" style="80" customWidth="1"/>
    <col min="26" max="16384" width="9" style="13"/>
  </cols>
  <sheetData>
    <row r="1" spans="1:25" ht="21" thickBot="1" x14ac:dyDescent="0.35">
      <c r="A1" s="138"/>
      <c r="F1" s="140"/>
      <c r="G1" s="139"/>
    </row>
    <row r="2" spans="1:25" ht="17.25" thickBot="1" x14ac:dyDescent="0.35">
      <c r="A2" s="138"/>
      <c r="B2" s="577" t="s">
        <v>129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8"/>
    </row>
    <row r="3" spans="1:25" s="137" customFormat="1" ht="33" customHeight="1" x14ac:dyDescent="0.3">
      <c r="A3" s="582" t="s">
        <v>128</v>
      </c>
      <c r="B3" s="587" t="s">
        <v>127</v>
      </c>
      <c r="C3" s="588"/>
      <c r="D3" s="589" t="s">
        <v>126</v>
      </c>
      <c r="E3" s="590"/>
      <c r="F3" s="584" t="s">
        <v>125</v>
      </c>
      <c r="G3" s="581"/>
      <c r="H3" s="579" t="s">
        <v>124</v>
      </c>
      <c r="I3" s="581"/>
      <c r="J3" s="579" t="s">
        <v>123</v>
      </c>
      <c r="K3" s="581"/>
      <c r="L3" s="585" t="s">
        <v>122</v>
      </c>
      <c r="M3" s="586"/>
      <c r="N3" s="579" t="s">
        <v>121</v>
      </c>
      <c r="O3" s="581"/>
      <c r="P3" s="579" t="s">
        <v>120</v>
      </c>
      <c r="Q3" s="581"/>
      <c r="R3" s="579" t="s">
        <v>119</v>
      </c>
      <c r="S3" s="581"/>
      <c r="T3" s="579" t="s">
        <v>118</v>
      </c>
      <c r="U3" s="581"/>
      <c r="V3" s="579" t="s">
        <v>117</v>
      </c>
      <c r="W3" s="581"/>
      <c r="X3" s="579" t="s">
        <v>116</v>
      </c>
      <c r="Y3" s="580"/>
    </row>
    <row r="4" spans="1:25" x14ac:dyDescent="0.3">
      <c r="A4" s="583"/>
      <c r="B4" s="136" t="s">
        <v>55</v>
      </c>
      <c r="C4" s="135" t="s">
        <v>56</v>
      </c>
      <c r="D4" s="135" t="s">
        <v>55</v>
      </c>
      <c r="E4" s="134" t="s">
        <v>56</v>
      </c>
      <c r="F4" s="133" t="s">
        <v>55</v>
      </c>
      <c r="G4" s="465" t="s">
        <v>56</v>
      </c>
      <c r="H4" s="465" t="s">
        <v>55</v>
      </c>
      <c r="I4" s="465" t="s">
        <v>56</v>
      </c>
      <c r="J4" s="465" t="s">
        <v>55</v>
      </c>
      <c r="K4" s="465" t="s">
        <v>56</v>
      </c>
      <c r="L4" s="465" t="s">
        <v>55</v>
      </c>
      <c r="M4" s="465" t="s">
        <v>56</v>
      </c>
      <c r="N4" s="465" t="s">
        <v>55</v>
      </c>
      <c r="O4" s="465" t="s">
        <v>56</v>
      </c>
      <c r="P4" s="465" t="s">
        <v>55</v>
      </c>
      <c r="Q4" s="465" t="s">
        <v>56</v>
      </c>
      <c r="R4" s="465" t="s">
        <v>55</v>
      </c>
      <c r="S4" s="465" t="s">
        <v>56</v>
      </c>
      <c r="T4" s="465" t="s">
        <v>55</v>
      </c>
      <c r="U4" s="465" t="s">
        <v>56</v>
      </c>
      <c r="V4" s="465" t="s">
        <v>55</v>
      </c>
      <c r="W4" s="465" t="s">
        <v>56</v>
      </c>
      <c r="X4" s="465" t="s">
        <v>55</v>
      </c>
      <c r="Y4" s="466" t="s">
        <v>56</v>
      </c>
    </row>
    <row r="5" spans="1:25" x14ac:dyDescent="0.3">
      <c r="A5" s="293">
        <v>1965</v>
      </c>
      <c r="B5" s="276">
        <f t="shared" ref="B5:B36" si="0">H5/F5*100</f>
        <v>2.8634604754007738</v>
      </c>
      <c r="C5" s="239">
        <f t="shared" ref="C5:C36" si="1">I5/G5*100</f>
        <v>2.1422730989370398</v>
      </c>
      <c r="D5" s="255">
        <f t="shared" ref="D5:D45" si="2">J5/(F5-H5-L5)*100</f>
        <v>43.958886393029744</v>
      </c>
      <c r="E5" s="248">
        <f t="shared" ref="E5:E45" si="3">K5/(G5-I5-M5)*100</f>
        <v>27.991310160427808</v>
      </c>
      <c r="F5" s="123">
        <v>36180</v>
      </c>
      <c r="G5" s="122">
        <v>6115</v>
      </c>
      <c r="H5" s="122">
        <v>1036</v>
      </c>
      <c r="I5" s="122">
        <v>131</v>
      </c>
      <c r="J5" s="122">
        <v>12916</v>
      </c>
      <c r="K5" s="122">
        <v>1675</v>
      </c>
      <c r="L5" s="122">
        <v>5762</v>
      </c>
      <c r="M5" s="109">
        <v>0</v>
      </c>
      <c r="N5" s="122">
        <v>5359</v>
      </c>
      <c r="O5" s="122">
        <v>2238</v>
      </c>
      <c r="P5" s="122">
        <v>11100</v>
      </c>
      <c r="Q5" s="122">
        <v>2071</v>
      </c>
      <c r="R5" s="109">
        <v>0</v>
      </c>
      <c r="S5" s="109">
        <v>0</v>
      </c>
      <c r="T5" s="109">
        <v>0</v>
      </c>
      <c r="U5" s="109">
        <v>0</v>
      </c>
      <c r="V5" s="109">
        <v>0</v>
      </c>
      <c r="W5" s="109">
        <v>0</v>
      </c>
      <c r="X5" s="109">
        <v>7</v>
      </c>
      <c r="Y5" s="121">
        <v>0</v>
      </c>
    </row>
    <row r="6" spans="1:25" x14ac:dyDescent="0.3">
      <c r="A6" s="293">
        <v>1966</v>
      </c>
      <c r="B6" s="276">
        <f t="shared" si="0"/>
        <v>4.8272128485067221</v>
      </c>
      <c r="C6" s="239">
        <f t="shared" si="1"/>
        <v>4.1476159372958854</v>
      </c>
      <c r="D6" s="255">
        <f t="shared" si="2"/>
        <v>58.147849152346907</v>
      </c>
      <c r="E6" s="248">
        <f t="shared" si="3"/>
        <v>42.487223168654175</v>
      </c>
      <c r="F6" s="123">
        <v>22166</v>
      </c>
      <c r="G6" s="122">
        <v>3062</v>
      </c>
      <c r="H6" s="122">
        <v>1070</v>
      </c>
      <c r="I6" s="122">
        <v>127</v>
      </c>
      <c r="J6" s="122">
        <v>10084</v>
      </c>
      <c r="K6" s="122">
        <v>1247</v>
      </c>
      <c r="L6" s="122">
        <v>3754</v>
      </c>
      <c r="M6" s="109">
        <v>0</v>
      </c>
      <c r="N6" s="122">
        <v>1549</v>
      </c>
      <c r="O6" s="122">
        <v>273</v>
      </c>
      <c r="P6" s="122">
        <v>5707</v>
      </c>
      <c r="Q6" s="122">
        <v>1415</v>
      </c>
      <c r="R6" s="109">
        <v>0</v>
      </c>
      <c r="S6" s="109">
        <v>0</v>
      </c>
      <c r="T6" s="109">
        <v>0</v>
      </c>
      <c r="U6" s="109">
        <v>0</v>
      </c>
      <c r="V6" s="109">
        <v>0</v>
      </c>
      <c r="W6" s="109">
        <v>0</v>
      </c>
      <c r="X6" s="109">
        <v>2</v>
      </c>
      <c r="Y6" s="121">
        <v>0</v>
      </c>
    </row>
    <row r="7" spans="1:25" x14ac:dyDescent="0.3">
      <c r="A7" s="293">
        <v>1967</v>
      </c>
      <c r="B7" s="276">
        <f t="shared" si="0"/>
        <v>4.4319097502014504</v>
      </c>
      <c r="C7" s="239">
        <f t="shared" si="1"/>
        <v>3.0131826741996233</v>
      </c>
      <c r="D7" s="255">
        <f t="shared" si="2"/>
        <v>58.251812636667054</v>
      </c>
      <c r="E7" s="248">
        <f t="shared" si="3"/>
        <v>37.665627435697587</v>
      </c>
      <c r="F7" s="123">
        <v>22338</v>
      </c>
      <c r="G7" s="122">
        <v>5310</v>
      </c>
      <c r="H7" s="122">
        <v>990</v>
      </c>
      <c r="I7" s="122">
        <v>160</v>
      </c>
      <c r="J7" s="122">
        <v>10123</v>
      </c>
      <c r="K7" s="122">
        <v>1933</v>
      </c>
      <c r="L7" s="122">
        <v>3970</v>
      </c>
      <c r="M7" s="122">
        <v>18</v>
      </c>
      <c r="N7" s="122">
        <v>3892</v>
      </c>
      <c r="O7" s="122">
        <v>2362</v>
      </c>
      <c r="P7" s="122">
        <v>3361</v>
      </c>
      <c r="Q7" s="122">
        <v>836</v>
      </c>
      <c r="R7" s="109">
        <v>0</v>
      </c>
      <c r="S7" s="109">
        <v>0</v>
      </c>
      <c r="T7" s="109">
        <v>0</v>
      </c>
      <c r="U7" s="109">
        <v>0</v>
      </c>
      <c r="V7" s="109">
        <v>0</v>
      </c>
      <c r="W7" s="109">
        <v>0</v>
      </c>
      <c r="X7" s="109">
        <v>2</v>
      </c>
      <c r="Y7" s="121">
        <v>1</v>
      </c>
    </row>
    <row r="8" spans="1:25" x14ac:dyDescent="0.3">
      <c r="A8" s="293">
        <v>1968</v>
      </c>
      <c r="B8" s="276">
        <f t="shared" si="0"/>
        <v>4.3338029213316522</v>
      </c>
      <c r="C8" s="239">
        <f t="shared" si="1"/>
        <v>2.4033992829637496</v>
      </c>
      <c r="D8" s="255">
        <f t="shared" si="2"/>
        <v>59.462457337883954</v>
      </c>
      <c r="E8" s="248">
        <f t="shared" si="3"/>
        <v>34.857142857142861</v>
      </c>
      <c r="F8" s="123">
        <v>26974</v>
      </c>
      <c r="G8" s="122">
        <v>7531</v>
      </c>
      <c r="H8" s="122">
        <v>1169</v>
      </c>
      <c r="I8" s="122">
        <v>181</v>
      </c>
      <c r="J8" s="122">
        <v>13938</v>
      </c>
      <c r="K8" s="122">
        <v>2562</v>
      </c>
      <c r="L8" s="122">
        <v>2365</v>
      </c>
      <c r="M8" s="109">
        <v>0</v>
      </c>
      <c r="N8" s="122">
        <v>5245</v>
      </c>
      <c r="O8" s="122">
        <v>3265</v>
      </c>
      <c r="P8" s="122">
        <v>4254</v>
      </c>
      <c r="Q8" s="122">
        <v>1523</v>
      </c>
      <c r="R8" s="109">
        <v>0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3</v>
      </c>
      <c r="Y8" s="121">
        <v>0</v>
      </c>
    </row>
    <row r="9" spans="1:25" x14ac:dyDescent="0.3">
      <c r="A9" s="293">
        <v>1969</v>
      </c>
      <c r="B9" s="276">
        <f t="shared" si="0"/>
        <v>3.7515429377534826</v>
      </c>
      <c r="C9" s="239">
        <f t="shared" si="1"/>
        <v>2.8485491861288037</v>
      </c>
      <c r="D9" s="255">
        <f t="shared" si="2"/>
        <v>66.409610743888365</v>
      </c>
      <c r="E9" s="248">
        <f t="shared" si="3"/>
        <v>48.442906574394463</v>
      </c>
      <c r="F9" s="123">
        <v>22684</v>
      </c>
      <c r="G9" s="122">
        <v>5652</v>
      </c>
      <c r="H9" s="122">
        <v>851</v>
      </c>
      <c r="I9" s="122">
        <v>161</v>
      </c>
      <c r="J9" s="122">
        <v>12659</v>
      </c>
      <c r="K9" s="122">
        <v>2660</v>
      </c>
      <c r="L9" s="122">
        <v>2771</v>
      </c>
      <c r="M9" s="109">
        <v>0</v>
      </c>
      <c r="N9" s="122">
        <v>2486</v>
      </c>
      <c r="O9" s="122">
        <v>926</v>
      </c>
      <c r="P9" s="122">
        <v>3917</v>
      </c>
      <c r="Q9" s="122">
        <v>1905</v>
      </c>
      <c r="R9" s="109">
        <v>0</v>
      </c>
      <c r="S9" s="109">
        <v>0</v>
      </c>
      <c r="T9" s="109">
        <v>0</v>
      </c>
      <c r="U9" s="109">
        <v>0</v>
      </c>
      <c r="V9" s="109">
        <v>0</v>
      </c>
      <c r="W9" s="109">
        <v>0</v>
      </c>
      <c r="X9" s="109">
        <v>0</v>
      </c>
      <c r="Y9" s="121">
        <v>0</v>
      </c>
    </row>
    <row r="10" spans="1:25" x14ac:dyDescent="0.3">
      <c r="A10" s="293">
        <v>1970</v>
      </c>
      <c r="B10" s="276">
        <f t="shared" si="0"/>
        <v>4.6395917499468426</v>
      </c>
      <c r="C10" s="239">
        <f t="shared" si="1"/>
        <v>3.6884571052198258</v>
      </c>
      <c r="D10" s="255">
        <f t="shared" si="2"/>
        <v>70.610902738529518</v>
      </c>
      <c r="E10" s="248">
        <f t="shared" si="3"/>
        <v>50.470165840314586</v>
      </c>
      <c r="F10" s="126">
        <v>23515</v>
      </c>
      <c r="G10" s="125">
        <v>6073</v>
      </c>
      <c r="H10" s="125">
        <v>1091</v>
      </c>
      <c r="I10" s="125">
        <v>224</v>
      </c>
      <c r="J10" s="125">
        <v>13743</v>
      </c>
      <c r="K10" s="125">
        <v>2952</v>
      </c>
      <c r="L10" s="122">
        <v>2961</v>
      </c>
      <c r="M10" s="109">
        <v>0</v>
      </c>
      <c r="N10" s="122">
        <v>2660</v>
      </c>
      <c r="O10" s="122">
        <v>1779</v>
      </c>
      <c r="P10" s="122">
        <v>3060</v>
      </c>
      <c r="Q10" s="122">
        <v>1118</v>
      </c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21">
        <v>0</v>
      </c>
    </row>
    <row r="11" spans="1:25" x14ac:dyDescent="0.3">
      <c r="A11" s="293">
        <v>1971</v>
      </c>
      <c r="B11" s="276">
        <f t="shared" si="0"/>
        <v>5.156802120141343</v>
      </c>
      <c r="C11" s="239">
        <f t="shared" si="1"/>
        <v>3.6026529996985226</v>
      </c>
      <c r="D11" s="255">
        <f t="shared" si="2"/>
        <v>66.932270916334659</v>
      </c>
      <c r="E11" s="248">
        <f t="shared" si="3"/>
        <v>46.520719311962473</v>
      </c>
      <c r="F11" s="123">
        <v>27168</v>
      </c>
      <c r="G11" s="122">
        <v>6634</v>
      </c>
      <c r="H11" s="122">
        <v>1401</v>
      </c>
      <c r="I11" s="122">
        <v>239</v>
      </c>
      <c r="J11" s="122">
        <v>14448</v>
      </c>
      <c r="K11" s="122">
        <v>2975</v>
      </c>
      <c r="L11" s="122">
        <v>4181</v>
      </c>
      <c r="M11" s="109">
        <v>0</v>
      </c>
      <c r="N11" s="122">
        <v>3962</v>
      </c>
      <c r="O11" s="122">
        <v>2228</v>
      </c>
      <c r="P11" s="122">
        <v>3176</v>
      </c>
      <c r="Q11" s="122">
        <v>1192</v>
      </c>
      <c r="R11" s="109">
        <v>0</v>
      </c>
      <c r="S11" s="109">
        <v>0</v>
      </c>
      <c r="T11" s="109">
        <v>0</v>
      </c>
      <c r="U11" s="109">
        <v>0</v>
      </c>
      <c r="V11" s="109">
        <v>0</v>
      </c>
      <c r="W11" s="109">
        <v>0</v>
      </c>
      <c r="X11" s="109">
        <v>0</v>
      </c>
      <c r="Y11" s="121">
        <v>0</v>
      </c>
    </row>
    <row r="12" spans="1:25" x14ac:dyDescent="0.3">
      <c r="A12" s="293">
        <v>1972</v>
      </c>
      <c r="B12" s="276">
        <f t="shared" si="0"/>
        <v>5.6999729217438402</v>
      </c>
      <c r="C12" s="239">
        <f t="shared" si="1"/>
        <v>5.1076347105227971</v>
      </c>
      <c r="D12" s="255">
        <f t="shared" si="2"/>
        <v>62.738734240419426</v>
      </c>
      <c r="E12" s="248">
        <f t="shared" si="3"/>
        <v>45.779907002959</v>
      </c>
      <c r="F12" s="123">
        <v>29544</v>
      </c>
      <c r="G12" s="122">
        <v>7479</v>
      </c>
      <c r="H12" s="122">
        <v>1684</v>
      </c>
      <c r="I12" s="122">
        <v>382</v>
      </c>
      <c r="J12" s="122">
        <v>15078</v>
      </c>
      <c r="K12" s="122">
        <v>3249</v>
      </c>
      <c r="L12" s="122">
        <v>3827</v>
      </c>
      <c r="M12" s="109">
        <v>0</v>
      </c>
      <c r="N12" s="122">
        <v>4357</v>
      </c>
      <c r="O12" s="122">
        <v>2608</v>
      </c>
      <c r="P12" s="122">
        <v>4597</v>
      </c>
      <c r="Q12" s="122">
        <v>1240</v>
      </c>
      <c r="R12" s="109">
        <v>0</v>
      </c>
      <c r="S12" s="109">
        <v>0</v>
      </c>
      <c r="T12" s="109">
        <v>0</v>
      </c>
      <c r="U12" s="109">
        <v>0</v>
      </c>
      <c r="V12" s="109">
        <v>0</v>
      </c>
      <c r="W12" s="109">
        <v>0</v>
      </c>
      <c r="X12" s="109">
        <v>1</v>
      </c>
      <c r="Y12" s="121">
        <v>0</v>
      </c>
    </row>
    <row r="13" spans="1:25" x14ac:dyDescent="0.3">
      <c r="A13" s="293">
        <v>1973</v>
      </c>
      <c r="B13" s="276">
        <f t="shared" si="0"/>
        <v>5.5673327541268458</v>
      </c>
      <c r="C13" s="239">
        <f t="shared" si="1"/>
        <v>4.8278591214879301</v>
      </c>
      <c r="D13" s="255">
        <f t="shared" si="2"/>
        <v>71.630198393324747</v>
      </c>
      <c r="E13" s="248">
        <f t="shared" si="3"/>
        <v>56.92307692307692</v>
      </c>
      <c r="F13" s="123">
        <v>28775</v>
      </c>
      <c r="G13" s="122">
        <v>7581</v>
      </c>
      <c r="H13" s="122">
        <v>1602</v>
      </c>
      <c r="I13" s="122">
        <v>366</v>
      </c>
      <c r="J13" s="122">
        <v>16139</v>
      </c>
      <c r="K13" s="122">
        <v>4107</v>
      </c>
      <c r="L13" s="122">
        <v>4642</v>
      </c>
      <c r="M13" s="109">
        <v>0</v>
      </c>
      <c r="N13" s="122">
        <v>3206</v>
      </c>
      <c r="O13" s="122">
        <v>2247</v>
      </c>
      <c r="P13" s="122">
        <v>3185</v>
      </c>
      <c r="Q13" s="122">
        <v>861</v>
      </c>
      <c r="R13" s="109">
        <v>0</v>
      </c>
      <c r="S13" s="109">
        <v>0</v>
      </c>
      <c r="T13" s="109">
        <v>0</v>
      </c>
      <c r="U13" s="109">
        <v>0</v>
      </c>
      <c r="V13" s="109">
        <v>0</v>
      </c>
      <c r="W13" s="109">
        <v>0</v>
      </c>
      <c r="X13" s="109">
        <v>1</v>
      </c>
      <c r="Y13" s="121">
        <v>0</v>
      </c>
    </row>
    <row r="14" spans="1:25" x14ac:dyDescent="0.3">
      <c r="A14" s="293">
        <v>1974</v>
      </c>
      <c r="B14" s="276">
        <f t="shared" si="0"/>
        <v>6.7124332570556833</v>
      </c>
      <c r="C14" s="239">
        <f t="shared" si="1"/>
        <v>5.6442010002381515</v>
      </c>
      <c r="D14" s="255">
        <f t="shared" si="2"/>
        <v>72.531682876510459</v>
      </c>
      <c r="E14" s="248">
        <f t="shared" si="3"/>
        <v>53.508329126703678</v>
      </c>
      <c r="F14" s="123">
        <v>30153</v>
      </c>
      <c r="G14" s="122">
        <v>8398</v>
      </c>
      <c r="H14" s="122">
        <v>2024</v>
      </c>
      <c r="I14" s="122">
        <v>474</v>
      </c>
      <c r="J14" s="122">
        <v>17227</v>
      </c>
      <c r="K14" s="122">
        <v>4240</v>
      </c>
      <c r="L14" s="122">
        <v>4378</v>
      </c>
      <c r="M14" s="109">
        <v>0</v>
      </c>
      <c r="N14" s="122">
        <v>3237</v>
      </c>
      <c r="O14" s="122">
        <v>2282</v>
      </c>
      <c r="P14" s="122">
        <v>3286</v>
      </c>
      <c r="Q14" s="122">
        <v>1402</v>
      </c>
      <c r="R14" s="109">
        <v>0</v>
      </c>
      <c r="S14" s="109">
        <v>0</v>
      </c>
      <c r="T14" s="109">
        <v>0</v>
      </c>
      <c r="U14" s="109">
        <v>0</v>
      </c>
      <c r="V14" s="109">
        <v>0</v>
      </c>
      <c r="W14" s="109">
        <v>0</v>
      </c>
      <c r="X14" s="109">
        <v>1</v>
      </c>
      <c r="Y14" s="121">
        <v>0</v>
      </c>
    </row>
    <row r="15" spans="1:25" x14ac:dyDescent="0.3">
      <c r="A15" s="293">
        <v>1975</v>
      </c>
      <c r="B15" s="276">
        <f t="shared" si="0"/>
        <v>6.4831895269265098</v>
      </c>
      <c r="C15" s="239">
        <f t="shared" si="1"/>
        <v>4.5384377894411854</v>
      </c>
      <c r="D15" s="255">
        <f t="shared" si="2"/>
        <v>71.778468287333212</v>
      </c>
      <c r="E15" s="248">
        <f t="shared" si="3"/>
        <v>55.433376455368688</v>
      </c>
      <c r="F15" s="123">
        <v>33610</v>
      </c>
      <c r="G15" s="122">
        <v>9717</v>
      </c>
      <c r="H15" s="122">
        <v>2179</v>
      </c>
      <c r="I15" s="122">
        <v>441</v>
      </c>
      <c r="J15" s="122">
        <v>19635</v>
      </c>
      <c r="K15" s="122">
        <v>5142</v>
      </c>
      <c r="L15" s="122">
        <v>4076</v>
      </c>
      <c r="M15" s="109">
        <v>0</v>
      </c>
      <c r="N15" s="122">
        <v>3078</v>
      </c>
      <c r="O15" s="122">
        <v>1599</v>
      </c>
      <c r="P15" s="122">
        <v>4639</v>
      </c>
      <c r="Q15" s="122">
        <v>2535</v>
      </c>
      <c r="R15" s="109">
        <v>0</v>
      </c>
      <c r="S15" s="109">
        <v>0</v>
      </c>
      <c r="T15" s="109">
        <v>0</v>
      </c>
      <c r="U15" s="109">
        <v>0</v>
      </c>
      <c r="V15" s="109">
        <v>0</v>
      </c>
      <c r="W15" s="109">
        <v>0</v>
      </c>
      <c r="X15" s="109">
        <v>3</v>
      </c>
      <c r="Y15" s="121">
        <v>0</v>
      </c>
    </row>
    <row r="16" spans="1:25" x14ac:dyDescent="0.3">
      <c r="A16" s="293">
        <v>1976</v>
      </c>
      <c r="B16" s="276">
        <f t="shared" si="0"/>
        <v>6.407487401007919</v>
      </c>
      <c r="C16" s="239">
        <f t="shared" si="1"/>
        <v>4.7061975352741561</v>
      </c>
      <c r="D16" s="255">
        <f t="shared" si="2"/>
        <v>75.943093489267639</v>
      </c>
      <c r="E16" s="248">
        <f t="shared" si="3"/>
        <v>57.735919782588319</v>
      </c>
      <c r="F16" s="123">
        <v>34725</v>
      </c>
      <c r="G16" s="122">
        <v>11198</v>
      </c>
      <c r="H16" s="122">
        <v>2225</v>
      </c>
      <c r="I16" s="122">
        <v>527</v>
      </c>
      <c r="J16" s="122">
        <v>21299</v>
      </c>
      <c r="K16" s="122">
        <v>6161</v>
      </c>
      <c r="L16" s="122">
        <v>4454</v>
      </c>
      <c r="M16" s="109">
        <v>0</v>
      </c>
      <c r="N16" s="122">
        <v>4188</v>
      </c>
      <c r="O16" s="122">
        <v>3045</v>
      </c>
      <c r="P16" s="122">
        <v>2557</v>
      </c>
      <c r="Q16" s="122">
        <v>1465</v>
      </c>
      <c r="R16" s="109">
        <v>0</v>
      </c>
      <c r="S16" s="109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2</v>
      </c>
      <c r="Y16" s="121">
        <v>0</v>
      </c>
    </row>
    <row r="17" spans="1:25" x14ac:dyDescent="0.3">
      <c r="A17" s="293">
        <v>1977</v>
      </c>
      <c r="B17" s="276">
        <f t="shared" si="0"/>
        <v>7.0102210092577719</v>
      </c>
      <c r="C17" s="239">
        <f t="shared" si="1"/>
        <v>5.15625</v>
      </c>
      <c r="D17" s="255">
        <f t="shared" si="2"/>
        <v>75.424961968384153</v>
      </c>
      <c r="E17" s="248">
        <f t="shared" si="3"/>
        <v>53.819474551287605</v>
      </c>
      <c r="F17" s="123">
        <v>37374</v>
      </c>
      <c r="G17" s="122">
        <v>12160</v>
      </c>
      <c r="H17" s="122">
        <v>2620</v>
      </c>
      <c r="I17" s="122">
        <v>627</v>
      </c>
      <c r="J17" s="122">
        <v>22807</v>
      </c>
      <c r="K17" s="122">
        <v>6207</v>
      </c>
      <c r="L17" s="122">
        <v>4516</v>
      </c>
      <c r="M17" s="109">
        <v>0</v>
      </c>
      <c r="N17" s="122">
        <v>4040</v>
      </c>
      <c r="O17" s="122">
        <v>3379</v>
      </c>
      <c r="P17" s="122">
        <v>3391</v>
      </c>
      <c r="Q17" s="122">
        <v>1947</v>
      </c>
      <c r="R17" s="109">
        <v>0</v>
      </c>
      <c r="S17" s="109">
        <v>0</v>
      </c>
      <c r="T17" s="109">
        <v>0</v>
      </c>
      <c r="U17" s="109">
        <v>0</v>
      </c>
      <c r="V17" s="109">
        <v>0</v>
      </c>
      <c r="W17" s="109">
        <v>0</v>
      </c>
      <c r="X17" s="109">
        <v>0</v>
      </c>
      <c r="Y17" s="121">
        <v>0</v>
      </c>
    </row>
    <row r="18" spans="1:25" x14ac:dyDescent="0.3">
      <c r="A18" s="293">
        <v>1978</v>
      </c>
      <c r="B18" s="276">
        <f t="shared" si="0"/>
        <v>7.7759117082533598</v>
      </c>
      <c r="C18" s="239">
        <f t="shared" si="1"/>
        <v>5.2306519252764012</v>
      </c>
      <c r="D18" s="255">
        <f t="shared" si="2"/>
        <v>78.24909209977973</v>
      </c>
      <c r="E18" s="248">
        <f t="shared" si="3"/>
        <v>57.132512671976833</v>
      </c>
      <c r="F18" s="123">
        <v>41680</v>
      </c>
      <c r="G18" s="122">
        <v>13115</v>
      </c>
      <c r="H18" s="122">
        <v>3241</v>
      </c>
      <c r="I18" s="122">
        <v>686</v>
      </c>
      <c r="J18" s="122">
        <v>26287</v>
      </c>
      <c r="K18" s="122">
        <v>7101</v>
      </c>
      <c r="L18" s="122">
        <v>4845</v>
      </c>
      <c r="M18" s="109">
        <v>0</v>
      </c>
      <c r="N18" s="122">
        <v>3007</v>
      </c>
      <c r="O18" s="122">
        <v>2647</v>
      </c>
      <c r="P18" s="122">
        <v>4300</v>
      </c>
      <c r="Q18" s="122">
        <v>2681</v>
      </c>
      <c r="R18" s="109">
        <v>0</v>
      </c>
      <c r="S18" s="109">
        <v>0</v>
      </c>
      <c r="T18" s="109">
        <v>0</v>
      </c>
      <c r="U18" s="109">
        <v>0</v>
      </c>
      <c r="V18" s="109">
        <v>0</v>
      </c>
      <c r="W18" s="109">
        <v>0</v>
      </c>
      <c r="X18" s="109">
        <v>0</v>
      </c>
      <c r="Y18" s="121">
        <v>0</v>
      </c>
    </row>
    <row r="19" spans="1:25" x14ac:dyDescent="0.3">
      <c r="A19" s="293">
        <v>1979</v>
      </c>
      <c r="B19" s="276">
        <f t="shared" si="0"/>
        <v>9.4663613948573442</v>
      </c>
      <c r="C19" s="239">
        <f t="shared" si="1"/>
        <v>6.4750190035242907</v>
      </c>
      <c r="D19" s="255">
        <f t="shared" si="2"/>
        <v>80.975744211686887</v>
      </c>
      <c r="E19" s="248">
        <f t="shared" si="3"/>
        <v>60.484705186936608</v>
      </c>
      <c r="F19" s="123">
        <v>45424</v>
      </c>
      <c r="G19" s="122">
        <v>14471</v>
      </c>
      <c r="H19" s="122">
        <v>4300</v>
      </c>
      <c r="I19" s="122">
        <v>937</v>
      </c>
      <c r="J19" s="122">
        <v>29378</v>
      </c>
      <c r="K19" s="122">
        <v>8186</v>
      </c>
      <c r="L19" s="122">
        <v>4844</v>
      </c>
      <c r="M19" s="109">
        <v>0</v>
      </c>
      <c r="N19" s="122">
        <v>3776</v>
      </c>
      <c r="O19" s="122">
        <v>3062</v>
      </c>
      <c r="P19" s="122">
        <v>3126</v>
      </c>
      <c r="Q19" s="122">
        <v>2286</v>
      </c>
      <c r="R19" s="109">
        <v>0</v>
      </c>
      <c r="S19" s="109">
        <v>0</v>
      </c>
      <c r="T19" s="109">
        <v>0</v>
      </c>
      <c r="U19" s="109">
        <v>0</v>
      </c>
      <c r="V19" s="109">
        <v>0</v>
      </c>
      <c r="W19" s="109">
        <v>0</v>
      </c>
      <c r="X19" s="109">
        <v>0</v>
      </c>
      <c r="Y19" s="121">
        <v>0</v>
      </c>
    </row>
    <row r="20" spans="1:25" ht="17.25" thickBot="1" x14ac:dyDescent="0.35">
      <c r="A20" s="266">
        <v>1980</v>
      </c>
      <c r="B20" s="277">
        <f t="shared" si="0"/>
        <v>12.240876646224992</v>
      </c>
      <c r="C20" s="278">
        <f t="shared" si="1"/>
        <v>8.9425752592967367</v>
      </c>
      <c r="D20" s="279">
        <f t="shared" si="2"/>
        <v>72.96852075879643</v>
      </c>
      <c r="E20" s="280">
        <f t="shared" si="3"/>
        <v>55.195165995277115</v>
      </c>
      <c r="F20" s="106">
        <v>49735</v>
      </c>
      <c r="G20" s="103">
        <v>15812</v>
      </c>
      <c r="H20" s="103">
        <v>6088</v>
      </c>
      <c r="I20" s="103">
        <v>1414</v>
      </c>
      <c r="J20" s="105">
        <v>28349</v>
      </c>
      <c r="K20" s="105">
        <v>7947</v>
      </c>
      <c r="L20" s="103">
        <v>4796</v>
      </c>
      <c r="M20" s="104">
        <v>0</v>
      </c>
      <c r="N20" s="103">
        <v>4757</v>
      </c>
      <c r="O20" s="103">
        <v>3722</v>
      </c>
      <c r="P20" s="103">
        <v>5745</v>
      </c>
      <c r="Q20" s="103">
        <v>2729</v>
      </c>
      <c r="R20" s="104">
        <v>0</v>
      </c>
      <c r="S20" s="104">
        <v>0</v>
      </c>
      <c r="T20" s="104">
        <v>0</v>
      </c>
      <c r="U20" s="104">
        <v>0</v>
      </c>
      <c r="V20" s="104">
        <v>0</v>
      </c>
      <c r="W20" s="104">
        <v>0</v>
      </c>
      <c r="X20" s="104">
        <v>0</v>
      </c>
      <c r="Y20" s="132">
        <v>0</v>
      </c>
    </row>
    <row r="21" spans="1:25" x14ac:dyDescent="0.3">
      <c r="A21" s="294">
        <v>1981</v>
      </c>
      <c r="B21" s="281">
        <f t="shared" si="0"/>
        <v>13.669734627368118</v>
      </c>
      <c r="C21" s="282">
        <f t="shared" si="1"/>
        <v>9.6001929687028884</v>
      </c>
      <c r="D21" s="283">
        <f t="shared" si="2"/>
        <v>68.895222453021603</v>
      </c>
      <c r="E21" s="284">
        <f t="shared" si="3"/>
        <v>52.591554932959774</v>
      </c>
      <c r="F21" s="131">
        <v>55846</v>
      </c>
      <c r="G21" s="129">
        <v>16583</v>
      </c>
      <c r="H21" s="129">
        <v>7634</v>
      </c>
      <c r="I21" s="129">
        <v>1592</v>
      </c>
      <c r="J21" s="130">
        <v>28524</v>
      </c>
      <c r="K21" s="130">
        <v>7884</v>
      </c>
      <c r="L21" s="129">
        <v>6810</v>
      </c>
      <c r="M21" s="128">
        <v>0</v>
      </c>
      <c r="N21" s="129">
        <v>6453</v>
      </c>
      <c r="O21" s="129">
        <v>3947</v>
      </c>
      <c r="P21" s="129">
        <v>6425</v>
      </c>
      <c r="Q21" s="129">
        <v>3160</v>
      </c>
      <c r="R21" s="128">
        <v>0</v>
      </c>
      <c r="S21" s="128">
        <v>0</v>
      </c>
      <c r="T21" s="128">
        <v>0</v>
      </c>
      <c r="U21" s="128">
        <v>0</v>
      </c>
      <c r="V21" s="128">
        <v>0</v>
      </c>
      <c r="W21" s="128">
        <v>0</v>
      </c>
      <c r="X21" s="128">
        <v>0</v>
      </c>
      <c r="Y21" s="127">
        <v>0</v>
      </c>
    </row>
    <row r="22" spans="1:25" x14ac:dyDescent="0.3">
      <c r="A22" s="293">
        <v>1982</v>
      </c>
      <c r="B22" s="276">
        <f t="shared" si="0"/>
        <v>13.401288922919857</v>
      </c>
      <c r="C22" s="239">
        <f t="shared" si="1"/>
        <v>9.9342105263157894</v>
      </c>
      <c r="D22" s="255">
        <f t="shared" si="2"/>
        <v>72.25800965197611</v>
      </c>
      <c r="E22" s="248">
        <f t="shared" si="3"/>
        <v>51.156561967372781</v>
      </c>
      <c r="F22" s="123">
        <v>62688</v>
      </c>
      <c r="G22" s="122">
        <v>18240</v>
      </c>
      <c r="H22" s="122">
        <v>8401</v>
      </c>
      <c r="I22" s="122">
        <v>1812</v>
      </c>
      <c r="J22" s="122">
        <v>33988</v>
      </c>
      <c r="K22" s="122">
        <v>8404</v>
      </c>
      <c r="L22" s="122">
        <v>7250</v>
      </c>
      <c r="M22" s="109">
        <v>0</v>
      </c>
      <c r="N22" s="122">
        <v>6535</v>
      </c>
      <c r="O22" s="122">
        <v>4005</v>
      </c>
      <c r="P22" s="122">
        <v>6514</v>
      </c>
      <c r="Q22" s="122">
        <v>4019</v>
      </c>
      <c r="R22" s="109">
        <v>0</v>
      </c>
      <c r="S22" s="109">
        <v>0</v>
      </c>
      <c r="T22" s="109">
        <v>0</v>
      </c>
      <c r="U22" s="109">
        <v>0</v>
      </c>
      <c r="V22" s="109">
        <v>0</v>
      </c>
      <c r="W22" s="109">
        <v>0</v>
      </c>
      <c r="X22" s="109">
        <v>0</v>
      </c>
      <c r="Y22" s="121">
        <v>0</v>
      </c>
    </row>
    <row r="23" spans="1:25" x14ac:dyDescent="0.3">
      <c r="A23" s="293">
        <v>1983</v>
      </c>
      <c r="B23" s="276">
        <f t="shared" si="0"/>
        <v>12.619059944093591</v>
      </c>
      <c r="C23" s="239">
        <f t="shared" si="1"/>
        <v>8.4790556314143508</v>
      </c>
      <c r="D23" s="255">
        <f t="shared" si="2"/>
        <v>66.88272194901559</v>
      </c>
      <c r="E23" s="248">
        <f t="shared" si="3"/>
        <v>46.351910674752141</v>
      </c>
      <c r="F23" s="123">
        <v>77272</v>
      </c>
      <c r="G23" s="122">
        <v>22703</v>
      </c>
      <c r="H23" s="122">
        <v>9751</v>
      </c>
      <c r="I23" s="122">
        <v>1925</v>
      </c>
      <c r="J23" s="122">
        <v>38489</v>
      </c>
      <c r="K23" s="122">
        <v>9631</v>
      </c>
      <c r="L23" s="122">
        <v>9974</v>
      </c>
      <c r="M23" s="109">
        <v>0</v>
      </c>
      <c r="N23" s="122">
        <v>10796</v>
      </c>
      <c r="O23" s="122">
        <v>6556</v>
      </c>
      <c r="P23" s="122">
        <v>8262</v>
      </c>
      <c r="Q23" s="122">
        <v>4591</v>
      </c>
      <c r="R23" s="109">
        <v>0</v>
      </c>
      <c r="S23" s="109">
        <v>0</v>
      </c>
      <c r="T23" s="109">
        <v>0</v>
      </c>
      <c r="U23" s="109">
        <v>0</v>
      </c>
      <c r="V23" s="109">
        <v>0</v>
      </c>
      <c r="W23" s="109">
        <v>0</v>
      </c>
      <c r="X23" s="109">
        <v>0</v>
      </c>
      <c r="Y23" s="121">
        <v>0</v>
      </c>
    </row>
    <row r="24" spans="1:25" x14ac:dyDescent="0.3">
      <c r="A24" s="293">
        <v>1984</v>
      </c>
      <c r="B24" s="276">
        <f t="shared" si="0"/>
        <v>12.086304022533227</v>
      </c>
      <c r="C24" s="239">
        <f t="shared" si="1"/>
        <v>8.5045785564928984</v>
      </c>
      <c r="D24" s="255">
        <f t="shared" si="2"/>
        <v>63.502646727025549</v>
      </c>
      <c r="E24" s="248">
        <f t="shared" si="3"/>
        <v>40.568974348871109</v>
      </c>
      <c r="F24" s="123">
        <v>90888</v>
      </c>
      <c r="G24" s="122">
        <v>27738</v>
      </c>
      <c r="H24" s="122">
        <v>10985</v>
      </c>
      <c r="I24" s="122">
        <v>2359</v>
      </c>
      <c r="J24" s="122">
        <v>43907</v>
      </c>
      <c r="K24" s="122">
        <v>10296</v>
      </c>
      <c r="L24" s="122">
        <v>10761</v>
      </c>
      <c r="M24" s="109">
        <v>0</v>
      </c>
      <c r="N24" s="122">
        <v>16630</v>
      </c>
      <c r="O24" s="122">
        <v>9846</v>
      </c>
      <c r="P24" s="122">
        <v>8605</v>
      </c>
      <c r="Q24" s="122">
        <v>5237</v>
      </c>
      <c r="R24" s="109">
        <v>0</v>
      </c>
      <c r="S24" s="109">
        <v>0</v>
      </c>
      <c r="T24" s="109">
        <v>0</v>
      </c>
      <c r="U24" s="109">
        <v>0</v>
      </c>
      <c r="V24" s="109">
        <v>0</v>
      </c>
      <c r="W24" s="109">
        <v>0</v>
      </c>
      <c r="X24" s="109">
        <v>0</v>
      </c>
      <c r="Y24" s="121">
        <v>0</v>
      </c>
    </row>
    <row r="25" spans="1:25" x14ac:dyDescent="0.3">
      <c r="A25" s="293">
        <v>1985</v>
      </c>
      <c r="B25" s="276">
        <f t="shared" si="0"/>
        <v>10.353842002293732</v>
      </c>
      <c r="C25" s="239">
        <f t="shared" si="1"/>
        <v>6.0601809637371113</v>
      </c>
      <c r="D25" s="255">
        <f t="shared" si="2"/>
        <v>52.126300419784634</v>
      </c>
      <c r="E25" s="248">
        <f t="shared" si="3"/>
        <v>31.688195325916524</v>
      </c>
      <c r="F25" s="126">
        <v>118584</v>
      </c>
      <c r="G25" s="125">
        <v>42771</v>
      </c>
      <c r="H25" s="125">
        <v>12278</v>
      </c>
      <c r="I25" s="125">
        <v>2592</v>
      </c>
      <c r="J25" s="125">
        <v>48552</v>
      </c>
      <c r="K25" s="125">
        <v>12732</v>
      </c>
      <c r="L25" s="122">
        <v>13163</v>
      </c>
      <c r="M25" s="109">
        <v>0</v>
      </c>
      <c r="N25" s="122">
        <v>27441</v>
      </c>
      <c r="O25" s="122">
        <v>17959</v>
      </c>
      <c r="P25" s="122">
        <v>17150</v>
      </c>
      <c r="Q25" s="122">
        <v>9488</v>
      </c>
      <c r="R25" s="109">
        <v>0</v>
      </c>
      <c r="S25" s="109">
        <v>0</v>
      </c>
      <c r="T25" s="109">
        <v>0</v>
      </c>
      <c r="U25" s="109">
        <v>0</v>
      </c>
      <c r="V25" s="109">
        <v>0</v>
      </c>
      <c r="W25" s="109">
        <v>0</v>
      </c>
      <c r="X25" s="109">
        <v>0</v>
      </c>
      <c r="Y25" s="121">
        <v>0</v>
      </c>
    </row>
    <row r="26" spans="1:25" x14ac:dyDescent="0.3">
      <c r="A26" s="293">
        <v>1986</v>
      </c>
      <c r="B26" s="276">
        <f t="shared" si="0"/>
        <v>8.0995008995415247</v>
      </c>
      <c r="C26" s="239">
        <f t="shared" si="1"/>
        <v>4.758235026774952</v>
      </c>
      <c r="D26" s="255">
        <f t="shared" si="2"/>
        <v>45.666430970479055</v>
      </c>
      <c r="E26" s="248">
        <f t="shared" si="3"/>
        <v>28.108466980642753</v>
      </c>
      <c r="F26" s="123">
        <v>137848</v>
      </c>
      <c r="G26" s="122">
        <v>50607</v>
      </c>
      <c r="H26" s="122">
        <v>11165</v>
      </c>
      <c r="I26" s="122">
        <v>2408</v>
      </c>
      <c r="J26" s="122">
        <v>51667</v>
      </c>
      <c r="K26" s="122">
        <v>13548</v>
      </c>
      <c r="L26" s="122">
        <v>13543</v>
      </c>
      <c r="M26" s="109">
        <v>0</v>
      </c>
      <c r="N26" s="122">
        <v>40553</v>
      </c>
      <c r="O26" s="122">
        <v>23478</v>
      </c>
      <c r="P26" s="122">
        <v>20920</v>
      </c>
      <c r="Q26" s="122">
        <v>11173</v>
      </c>
      <c r="R26" s="109">
        <v>0</v>
      </c>
      <c r="S26" s="109">
        <v>0</v>
      </c>
      <c r="T26" s="109">
        <v>0</v>
      </c>
      <c r="U26" s="109">
        <v>0</v>
      </c>
      <c r="V26" s="109">
        <v>0</v>
      </c>
      <c r="W26" s="109">
        <v>0</v>
      </c>
      <c r="X26" s="109">
        <v>0</v>
      </c>
      <c r="Y26" s="121">
        <v>0</v>
      </c>
    </row>
    <row r="27" spans="1:25" x14ac:dyDescent="0.3">
      <c r="A27" s="293">
        <v>1987</v>
      </c>
      <c r="B27" s="276">
        <f t="shared" si="0"/>
        <v>7.2455241940875244</v>
      </c>
      <c r="C27" s="239">
        <f t="shared" si="1"/>
        <v>4.6628630705394194</v>
      </c>
      <c r="D27" s="255">
        <f t="shared" si="2"/>
        <v>48.283539955309216</v>
      </c>
      <c r="E27" s="248">
        <f t="shared" si="3"/>
        <v>28.763396986018169</v>
      </c>
      <c r="F27" s="123">
        <v>149582</v>
      </c>
      <c r="G27" s="122">
        <v>57840</v>
      </c>
      <c r="H27" s="122">
        <v>10838</v>
      </c>
      <c r="I27" s="122">
        <v>2697</v>
      </c>
      <c r="J27" s="122">
        <v>60718</v>
      </c>
      <c r="K27" s="122">
        <v>15861</v>
      </c>
      <c r="L27" s="122">
        <v>12991</v>
      </c>
      <c r="M27" s="109">
        <v>0</v>
      </c>
      <c r="N27" s="122">
        <v>42677</v>
      </c>
      <c r="O27" s="122">
        <v>26632</v>
      </c>
      <c r="P27" s="122">
        <v>22358</v>
      </c>
      <c r="Q27" s="122">
        <v>12650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21">
        <v>0</v>
      </c>
    </row>
    <row r="28" spans="1:25" x14ac:dyDescent="0.3">
      <c r="A28" s="293">
        <v>1988</v>
      </c>
      <c r="B28" s="276">
        <f t="shared" si="0"/>
        <v>7.3692918392670839</v>
      </c>
      <c r="C28" s="239">
        <f t="shared" si="1"/>
        <v>5.1001635322976284</v>
      </c>
      <c r="D28" s="255">
        <f t="shared" si="2"/>
        <v>50.600565153628786</v>
      </c>
      <c r="E28" s="248">
        <f t="shared" si="3"/>
        <v>31.348052414288279</v>
      </c>
      <c r="F28" s="123">
        <v>161983</v>
      </c>
      <c r="G28" s="122">
        <v>58704</v>
      </c>
      <c r="H28" s="122">
        <v>11937</v>
      </c>
      <c r="I28" s="122">
        <v>2994</v>
      </c>
      <c r="J28" s="122">
        <v>70732</v>
      </c>
      <c r="K28" s="122">
        <v>17464</v>
      </c>
      <c r="L28" s="122">
        <v>10261</v>
      </c>
      <c r="M28" s="109">
        <v>0</v>
      </c>
      <c r="N28" s="122">
        <v>46518</v>
      </c>
      <c r="O28" s="122">
        <v>25883</v>
      </c>
      <c r="P28" s="122">
        <v>22535</v>
      </c>
      <c r="Q28" s="122">
        <v>12363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21">
        <v>0</v>
      </c>
    </row>
    <row r="29" spans="1:25" x14ac:dyDescent="0.3">
      <c r="A29" s="293">
        <v>1989</v>
      </c>
      <c r="B29" s="276">
        <f t="shared" si="0"/>
        <v>7.7179418022715689</v>
      </c>
      <c r="C29" s="239">
        <f t="shared" si="1"/>
        <v>6.1117053278962494</v>
      </c>
      <c r="D29" s="255">
        <f t="shared" si="2"/>
        <v>52.784860722506309</v>
      </c>
      <c r="E29" s="248">
        <f t="shared" si="3"/>
        <v>36.089998041972983</v>
      </c>
      <c r="F29" s="123">
        <v>166845</v>
      </c>
      <c r="G29" s="122">
        <v>59836</v>
      </c>
      <c r="H29" s="122">
        <v>12877</v>
      </c>
      <c r="I29" s="122">
        <v>3657</v>
      </c>
      <c r="J29" s="122">
        <v>76594</v>
      </c>
      <c r="K29" s="122">
        <v>20275</v>
      </c>
      <c r="L29" s="122">
        <v>8862</v>
      </c>
      <c r="M29" s="109">
        <v>0</v>
      </c>
      <c r="N29" s="122">
        <v>50756</v>
      </c>
      <c r="O29" s="122">
        <v>26268</v>
      </c>
      <c r="P29" s="122">
        <v>17756</v>
      </c>
      <c r="Q29" s="122">
        <v>9636</v>
      </c>
      <c r="R29" s="109">
        <v>0</v>
      </c>
      <c r="S29" s="109">
        <v>0</v>
      </c>
      <c r="T29" s="109">
        <v>0</v>
      </c>
      <c r="U29" s="109">
        <v>0</v>
      </c>
      <c r="V29" s="109">
        <v>0</v>
      </c>
      <c r="W29" s="109">
        <v>0</v>
      </c>
      <c r="X29" s="109">
        <v>0</v>
      </c>
      <c r="Y29" s="121">
        <v>0</v>
      </c>
    </row>
    <row r="30" spans="1:25" x14ac:dyDescent="0.3">
      <c r="A30" s="293">
        <v>1990</v>
      </c>
      <c r="B30" s="276">
        <f t="shared" si="0"/>
        <v>7.7038983582053566</v>
      </c>
      <c r="C30" s="239">
        <f t="shared" si="1"/>
        <v>6.0908156439165264</v>
      </c>
      <c r="D30" s="255">
        <f t="shared" si="2"/>
        <v>55.039778670924413</v>
      </c>
      <c r="E30" s="248">
        <f t="shared" si="3"/>
        <v>39.745639029814441</v>
      </c>
      <c r="F30" s="123">
        <v>165916</v>
      </c>
      <c r="G30" s="122">
        <v>61289</v>
      </c>
      <c r="H30" s="122">
        <v>12782</v>
      </c>
      <c r="I30" s="122">
        <v>3733</v>
      </c>
      <c r="J30" s="122">
        <v>79975</v>
      </c>
      <c r="K30" s="122">
        <v>22876</v>
      </c>
      <c r="L30" s="122">
        <v>7830</v>
      </c>
      <c r="M30" s="109">
        <v>0</v>
      </c>
      <c r="N30" s="122">
        <v>49336</v>
      </c>
      <c r="O30" s="122">
        <v>25484</v>
      </c>
      <c r="P30" s="122">
        <v>15993</v>
      </c>
      <c r="Q30" s="122">
        <v>9196</v>
      </c>
      <c r="R30" s="109">
        <v>0</v>
      </c>
      <c r="S30" s="109">
        <v>0</v>
      </c>
      <c r="T30" s="109">
        <v>0</v>
      </c>
      <c r="U30" s="109">
        <v>0</v>
      </c>
      <c r="V30" s="109">
        <v>0</v>
      </c>
      <c r="W30" s="109">
        <v>0</v>
      </c>
      <c r="X30" s="109">
        <v>0</v>
      </c>
      <c r="Y30" s="121">
        <v>0</v>
      </c>
    </row>
    <row r="31" spans="1:25" x14ac:dyDescent="0.3">
      <c r="A31" s="293">
        <v>1991</v>
      </c>
      <c r="B31" s="276">
        <f t="shared" si="0"/>
        <v>7.8502841912225358</v>
      </c>
      <c r="C31" s="239">
        <f t="shared" si="1"/>
        <v>6.7992353014917892</v>
      </c>
      <c r="D31" s="255">
        <f t="shared" si="2"/>
        <v>58.693839021898661</v>
      </c>
      <c r="E31" s="248">
        <f t="shared" si="3"/>
        <v>42.273483867713566</v>
      </c>
      <c r="F31" s="123">
        <v>175586</v>
      </c>
      <c r="G31" s="122">
        <v>63816</v>
      </c>
      <c r="H31" s="122">
        <v>13784</v>
      </c>
      <c r="I31" s="122">
        <v>4339</v>
      </c>
      <c r="J31" s="122">
        <v>90780</v>
      </c>
      <c r="K31" s="122">
        <v>25143</v>
      </c>
      <c r="L31" s="122">
        <v>7135</v>
      </c>
      <c r="M31" s="109">
        <v>0</v>
      </c>
      <c r="N31" s="122">
        <v>49613</v>
      </c>
      <c r="O31" s="122">
        <v>25276</v>
      </c>
      <c r="P31" s="122">
        <v>14274</v>
      </c>
      <c r="Q31" s="122">
        <v>9058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21">
        <v>0</v>
      </c>
    </row>
    <row r="32" spans="1:25" x14ac:dyDescent="0.3">
      <c r="A32" s="293">
        <v>1992</v>
      </c>
      <c r="B32" s="276">
        <f t="shared" si="0"/>
        <v>7.859777978066516</v>
      </c>
      <c r="C32" s="239">
        <f t="shared" si="1"/>
        <v>6.7470645200338932</v>
      </c>
      <c r="D32" s="255">
        <f t="shared" si="2"/>
        <v>57.984450898575723</v>
      </c>
      <c r="E32" s="248">
        <f t="shared" si="3"/>
        <v>42.742864560515343</v>
      </c>
      <c r="F32" s="123">
        <v>178631</v>
      </c>
      <c r="G32" s="122">
        <v>66088</v>
      </c>
      <c r="H32" s="122">
        <v>14040</v>
      </c>
      <c r="I32" s="122">
        <v>4459</v>
      </c>
      <c r="J32" s="122">
        <v>91438</v>
      </c>
      <c r="K32" s="122">
        <v>26342</v>
      </c>
      <c r="L32" s="122">
        <v>6897</v>
      </c>
      <c r="M32" s="109">
        <v>0</v>
      </c>
      <c r="N32" s="122">
        <v>52766</v>
      </c>
      <c r="O32" s="122">
        <v>27980</v>
      </c>
      <c r="P32" s="122">
        <v>13490</v>
      </c>
      <c r="Q32" s="122">
        <v>7307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21">
        <v>0</v>
      </c>
    </row>
    <row r="33" spans="1:25" x14ac:dyDescent="0.3">
      <c r="A33" s="293">
        <v>1993</v>
      </c>
      <c r="B33" s="276">
        <f t="shared" si="0"/>
        <v>8.2280329748793726</v>
      </c>
      <c r="C33" s="239">
        <f t="shared" si="1"/>
        <v>7.0076497850242889</v>
      </c>
      <c r="D33" s="255">
        <f t="shared" si="2"/>
        <v>53.989584160108429</v>
      </c>
      <c r="E33" s="248">
        <f t="shared" si="3"/>
        <v>40.790500780593256</v>
      </c>
      <c r="F33" s="123">
        <v>184868</v>
      </c>
      <c r="G33" s="122">
        <v>71636</v>
      </c>
      <c r="H33" s="122">
        <v>15211</v>
      </c>
      <c r="I33" s="122">
        <v>5020</v>
      </c>
      <c r="J33" s="122">
        <v>88429</v>
      </c>
      <c r="K33" s="122">
        <v>27173</v>
      </c>
      <c r="L33" s="122">
        <v>5868</v>
      </c>
      <c r="M33" s="109">
        <v>0</v>
      </c>
      <c r="N33" s="122">
        <v>58582</v>
      </c>
      <c r="O33" s="122">
        <v>30829</v>
      </c>
      <c r="P33" s="122">
        <v>16778</v>
      </c>
      <c r="Q33" s="122">
        <v>8614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21">
        <v>0</v>
      </c>
    </row>
    <row r="34" spans="1:25" x14ac:dyDescent="0.3">
      <c r="A34" s="293">
        <v>1994</v>
      </c>
      <c r="B34" s="276">
        <f t="shared" si="0"/>
        <v>8.263749241027412</v>
      </c>
      <c r="C34" s="239">
        <f t="shared" si="1"/>
        <v>6.9038891863322487</v>
      </c>
      <c r="D34" s="255">
        <f t="shared" si="2"/>
        <v>56.437268263353047</v>
      </c>
      <c r="E34" s="248">
        <f t="shared" si="3"/>
        <v>44.527678650426168</v>
      </c>
      <c r="F34" s="123">
        <v>179519</v>
      </c>
      <c r="G34" s="122">
        <v>72843</v>
      </c>
      <c r="H34" s="122">
        <v>14835</v>
      </c>
      <c r="I34" s="122">
        <v>5029</v>
      </c>
      <c r="J34" s="122">
        <v>90110</v>
      </c>
      <c r="K34" s="122">
        <v>30196</v>
      </c>
      <c r="L34" s="122">
        <v>5020</v>
      </c>
      <c r="M34" s="109">
        <v>0</v>
      </c>
      <c r="N34" s="122">
        <v>52228</v>
      </c>
      <c r="O34" s="122">
        <v>28366</v>
      </c>
      <c r="P34" s="122">
        <v>17326</v>
      </c>
      <c r="Q34" s="122">
        <v>9252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21">
        <v>0</v>
      </c>
    </row>
    <row r="35" spans="1:25" x14ac:dyDescent="0.3">
      <c r="A35" s="293">
        <v>1995</v>
      </c>
      <c r="B35" s="276">
        <f t="shared" si="0"/>
        <v>9.1329761324890395</v>
      </c>
      <c r="C35" s="239">
        <f t="shared" si="1"/>
        <v>7.2703212094478085</v>
      </c>
      <c r="D35" s="255">
        <f t="shared" si="2"/>
        <v>60.867878727211298</v>
      </c>
      <c r="E35" s="248">
        <f t="shared" si="3"/>
        <v>49.966845413134983</v>
      </c>
      <c r="F35" s="123">
        <v>180664</v>
      </c>
      <c r="G35" s="122">
        <v>74811</v>
      </c>
      <c r="H35" s="122">
        <v>16500</v>
      </c>
      <c r="I35" s="122">
        <v>5439</v>
      </c>
      <c r="J35" s="122">
        <v>97290</v>
      </c>
      <c r="K35" s="122">
        <v>34663</v>
      </c>
      <c r="L35" s="124">
        <v>4326</v>
      </c>
      <c r="M35" s="109">
        <v>0</v>
      </c>
      <c r="N35" s="122">
        <v>42254</v>
      </c>
      <c r="O35" s="122">
        <v>23774</v>
      </c>
      <c r="P35" s="122">
        <v>20294</v>
      </c>
      <c r="Q35" s="122">
        <v>10935</v>
      </c>
      <c r="R35" s="109">
        <v>0</v>
      </c>
      <c r="S35" s="109">
        <v>0</v>
      </c>
      <c r="T35" s="109">
        <v>0</v>
      </c>
      <c r="U35" s="109">
        <v>0</v>
      </c>
      <c r="V35" s="109">
        <v>0</v>
      </c>
      <c r="W35" s="109">
        <v>0</v>
      </c>
      <c r="X35" s="109">
        <v>0</v>
      </c>
      <c r="Y35" s="121">
        <v>0</v>
      </c>
    </row>
    <row r="36" spans="1:25" x14ac:dyDescent="0.3">
      <c r="A36" s="293">
        <v>1996</v>
      </c>
      <c r="B36" s="276">
        <f t="shared" si="0"/>
        <v>10.492801771871539</v>
      </c>
      <c r="C36" s="239">
        <f t="shared" si="1"/>
        <v>8.4477697992557257</v>
      </c>
      <c r="D36" s="255">
        <f t="shared" si="2"/>
        <v>63.278320045699523</v>
      </c>
      <c r="E36" s="248">
        <f t="shared" si="3"/>
        <v>52.373727976642002</v>
      </c>
      <c r="F36" s="123">
        <v>184212</v>
      </c>
      <c r="G36" s="122">
        <v>76316</v>
      </c>
      <c r="H36" s="122">
        <v>19329</v>
      </c>
      <c r="I36" s="122">
        <v>6447</v>
      </c>
      <c r="J36" s="122">
        <v>101911</v>
      </c>
      <c r="K36" s="122">
        <v>36593</v>
      </c>
      <c r="L36" s="122">
        <v>3831</v>
      </c>
      <c r="M36" s="109">
        <v>0</v>
      </c>
      <c r="N36" s="122">
        <v>40782</v>
      </c>
      <c r="O36" s="122">
        <v>22763</v>
      </c>
      <c r="P36" s="122">
        <v>18359</v>
      </c>
      <c r="Q36" s="122">
        <v>10513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21">
        <v>0</v>
      </c>
    </row>
    <row r="37" spans="1:25" x14ac:dyDescent="0.3">
      <c r="A37" s="293">
        <v>1997</v>
      </c>
      <c r="B37" s="276">
        <f t="shared" ref="B37:B59" si="4">H37/F37*100</f>
        <v>11.99075156521965</v>
      </c>
      <c r="C37" s="239">
        <f t="shared" ref="C37:C59" si="5">I37/G37*100</f>
        <v>9.7603703135389495</v>
      </c>
      <c r="D37" s="255">
        <f t="shared" si="2"/>
        <v>61.769379013695648</v>
      </c>
      <c r="E37" s="248">
        <f t="shared" si="3"/>
        <v>52.470561562114746</v>
      </c>
      <c r="F37" s="123">
        <v>192465</v>
      </c>
      <c r="G37" s="122">
        <v>78204</v>
      </c>
      <c r="H37" s="122">
        <v>23078</v>
      </c>
      <c r="I37" s="122">
        <v>7633</v>
      </c>
      <c r="J37" s="122">
        <v>102245</v>
      </c>
      <c r="K37" s="122">
        <v>37029</v>
      </c>
      <c r="L37" s="122">
        <v>3860</v>
      </c>
      <c r="M37" s="109">
        <v>0</v>
      </c>
      <c r="N37" s="122">
        <v>49038</v>
      </c>
      <c r="O37" s="122">
        <v>25432</v>
      </c>
      <c r="P37" s="122">
        <v>14244</v>
      </c>
      <c r="Q37" s="122">
        <v>8110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21">
        <v>0</v>
      </c>
    </row>
    <row r="38" spans="1:25" x14ac:dyDescent="0.3">
      <c r="A38" s="293">
        <v>1998</v>
      </c>
      <c r="B38" s="256">
        <f t="shared" si="4"/>
        <v>12.281371142517017</v>
      </c>
      <c r="C38" s="257">
        <f t="shared" si="5"/>
        <v>9.1014678989769191</v>
      </c>
      <c r="D38" s="258">
        <f t="shared" si="2"/>
        <v>50.515130107147066</v>
      </c>
      <c r="E38" s="259">
        <f t="shared" si="3"/>
        <v>45.803768045020796</v>
      </c>
      <c r="F38" s="110">
        <v>196566</v>
      </c>
      <c r="G38" s="108">
        <v>80932</v>
      </c>
      <c r="H38" s="108">
        <v>24141</v>
      </c>
      <c r="I38" s="108">
        <v>7366</v>
      </c>
      <c r="J38" s="10">
        <v>85805</v>
      </c>
      <c r="K38" s="10">
        <v>33696</v>
      </c>
      <c r="L38" s="108">
        <v>2565</v>
      </c>
      <c r="M38" s="109">
        <v>0</v>
      </c>
      <c r="N38" s="108">
        <v>69888</v>
      </c>
      <c r="O38" s="108">
        <v>32836</v>
      </c>
      <c r="P38" s="108">
        <v>14167</v>
      </c>
      <c r="Q38" s="108">
        <v>7034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21">
        <v>0</v>
      </c>
    </row>
    <row r="39" spans="1:25" x14ac:dyDescent="0.3">
      <c r="A39" s="293">
        <v>1999</v>
      </c>
      <c r="B39" s="256">
        <f t="shared" si="4"/>
        <v>12.789764665590292</v>
      </c>
      <c r="C39" s="257">
        <f t="shared" si="5"/>
        <v>9.6403415154749208</v>
      </c>
      <c r="D39" s="258">
        <f t="shared" si="2"/>
        <v>51.334806327802006</v>
      </c>
      <c r="E39" s="259">
        <f t="shared" si="3"/>
        <v>49.961614324353057</v>
      </c>
      <c r="F39" s="110">
        <v>204390</v>
      </c>
      <c r="G39" s="108">
        <v>93700</v>
      </c>
      <c r="H39" s="108">
        <v>26141</v>
      </c>
      <c r="I39" s="108">
        <v>9033</v>
      </c>
      <c r="J39" s="10">
        <v>90147</v>
      </c>
      <c r="K39" s="10">
        <v>42301</v>
      </c>
      <c r="L39" s="108">
        <v>2643</v>
      </c>
      <c r="M39" s="109">
        <v>0</v>
      </c>
      <c r="N39" s="108">
        <v>73227</v>
      </c>
      <c r="O39" s="108">
        <v>36603</v>
      </c>
      <c r="P39" s="108">
        <v>12232</v>
      </c>
      <c r="Q39" s="108">
        <v>5763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21">
        <v>0</v>
      </c>
    </row>
    <row r="40" spans="1:25" x14ac:dyDescent="0.3">
      <c r="A40" s="293">
        <v>2000</v>
      </c>
      <c r="B40" s="256">
        <f t="shared" si="4"/>
        <v>12.121325140560751</v>
      </c>
      <c r="C40" s="257">
        <f t="shared" si="5"/>
        <v>9.6844191231112209</v>
      </c>
      <c r="D40" s="258">
        <f t="shared" si="2"/>
        <v>56.031201516054395</v>
      </c>
      <c r="E40" s="259">
        <f t="shared" si="3"/>
        <v>53.360906627464324</v>
      </c>
      <c r="F40" s="110">
        <v>214498</v>
      </c>
      <c r="G40" s="108">
        <v>100925</v>
      </c>
      <c r="H40" s="108">
        <v>26000</v>
      </c>
      <c r="I40" s="108">
        <v>9774</v>
      </c>
      <c r="J40" s="10">
        <v>104371</v>
      </c>
      <c r="K40" s="10">
        <v>48639</v>
      </c>
      <c r="L40" s="108">
        <v>2225</v>
      </c>
      <c r="M40" s="109">
        <v>0</v>
      </c>
      <c r="N40" s="108">
        <v>64480</v>
      </c>
      <c r="O40" s="108">
        <v>34345</v>
      </c>
      <c r="P40" s="108">
        <v>17422</v>
      </c>
      <c r="Q40" s="108">
        <v>8167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21">
        <v>0</v>
      </c>
    </row>
    <row r="41" spans="1:25" x14ac:dyDescent="0.3">
      <c r="A41" s="293">
        <v>2001</v>
      </c>
      <c r="B41" s="256">
        <f t="shared" si="4"/>
        <v>11.344502757590675</v>
      </c>
      <c r="C41" s="257">
        <f t="shared" si="5"/>
        <v>9.9250286811984729</v>
      </c>
      <c r="D41" s="258">
        <f t="shared" si="2"/>
        <v>56.670643086969541</v>
      </c>
      <c r="E41" s="259">
        <f t="shared" si="3"/>
        <v>54.145315600841201</v>
      </c>
      <c r="F41" s="110">
        <v>239702</v>
      </c>
      <c r="G41" s="108">
        <v>112443</v>
      </c>
      <c r="H41" s="108">
        <v>27193</v>
      </c>
      <c r="I41" s="108">
        <v>11160</v>
      </c>
      <c r="J41" s="10">
        <v>119239</v>
      </c>
      <c r="K41" s="10">
        <v>54840</v>
      </c>
      <c r="L41" s="108">
        <v>2102</v>
      </c>
      <c r="M41" s="109">
        <v>0</v>
      </c>
      <c r="N41" s="108">
        <v>72476</v>
      </c>
      <c r="O41" s="108">
        <v>37226</v>
      </c>
      <c r="P41" s="108">
        <v>18692</v>
      </c>
      <c r="Q41" s="108">
        <v>9217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21">
        <v>0</v>
      </c>
    </row>
    <row r="42" spans="1:25" x14ac:dyDescent="0.3">
      <c r="A42" s="293">
        <v>2002</v>
      </c>
      <c r="B42" s="256">
        <f t="shared" si="4"/>
        <v>12.058713018476467</v>
      </c>
      <c r="C42" s="257">
        <f t="shared" si="5"/>
        <v>10.606664236732135</v>
      </c>
      <c r="D42" s="258">
        <f t="shared" si="2"/>
        <v>60.70388247048394</v>
      </c>
      <c r="E42" s="259">
        <f t="shared" si="3"/>
        <v>59.104873885833484</v>
      </c>
      <c r="F42" s="110">
        <v>244852</v>
      </c>
      <c r="G42" s="108">
        <v>117973</v>
      </c>
      <c r="H42" s="108">
        <v>29526</v>
      </c>
      <c r="I42" s="108">
        <v>12513</v>
      </c>
      <c r="J42" s="10">
        <v>129414</v>
      </c>
      <c r="K42" s="10">
        <v>62332</v>
      </c>
      <c r="L42" s="108">
        <v>2137</v>
      </c>
      <c r="M42" s="109">
        <v>0</v>
      </c>
      <c r="N42" s="108">
        <v>68593</v>
      </c>
      <c r="O42" s="108">
        <v>35466</v>
      </c>
      <c r="P42" s="108">
        <v>15182</v>
      </c>
      <c r="Q42" s="108">
        <v>7662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21">
        <v>0</v>
      </c>
    </row>
    <row r="43" spans="1:25" x14ac:dyDescent="0.3">
      <c r="A43" s="293">
        <v>2003</v>
      </c>
      <c r="B43" s="256">
        <f t="shared" si="4"/>
        <v>12.081696535800345</v>
      </c>
      <c r="C43" s="257">
        <f t="shared" si="5"/>
        <v>11.096077970688077</v>
      </c>
      <c r="D43" s="258">
        <f t="shared" si="2"/>
        <v>59.24722616594493</v>
      </c>
      <c r="E43" s="259">
        <f t="shared" si="3"/>
        <v>56.749441837153135</v>
      </c>
      <c r="F43" s="110">
        <v>258126</v>
      </c>
      <c r="G43" s="108">
        <v>123431</v>
      </c>
      <c r="H43" s="108">
        <v>31186</v>
      </c>
      <c r="I43" s="108">
        <v>13696</v>
      </c>
      <c r="J43" s="10">
        <v>133122</v>
      </c>
      <c r="K43" s="10">
        <v>62274</v>
      </c>
      <c r="L43" s="108">
        <v>2251</v>
      </c>
      <c r="M43" s="109">
        <v>0</v>
      </c>
      <c r="N43" s="108">
        <v>73287</v>
      </c>
      <c r="O43" s="108">
        <v>38574</v>
      </c>
      <c r="P43" s="108">
        <v>18280</v>
      </c>
      <c r="Q43" s="108">
        <v>8887</v>
      </c>
      <c r="R43" s="109">
        <v>0</v>
      </c>
      <c r="S43" s="109">
        <v>0</v>
      </c>
      <c r="T43" s="109">
        <v>0</v>
      </c>
      <c r="U43" s="109">
        <v>0</v>
      </c>
      <c r="V43" s="109">
        <v>0</v>
      </c>
      <c r="W43" s="109">
        <v>0</v>
      </c>
      <c r="X43" s="109">
        <v>0</v>
      </c>
      <c r="Y43" s="121">
        <v>0</v>
      </c>
    </row>
    <row r="44" spans="1:25" x14ac:dyDescent="0.3">
      <c r="A44" s="295">
        <v>2004</v>
      </c>
      <c r="B44" s="256">
        <f t="shared" si="4"/>
        <v>11.106576099573875</v>
      </c>
      <c r="C44" s="257">
        <f t="shared" si="5"/>
        <v>10.362827768559978</v>
      </c>
      <c r="D44" s="258">
        <f t="shared" si="2"/>
        <v>56.361620941783372</v>
      </c>
      <c r="E44" s="259">
        <f t="shared" si="3"/>
        <v>53.463271153634849</v>
      </c>
      <c r="F44" s="110">
        <v>267058</v>
      </c>
      <c r="G44" s="108">
        <v>131991</v>
      </c>
      <c r="H44" s="108">
        <v>29661</v>
      </c>
      <c r="I44" s="108">
        <v>13678</v>
      </c>
      <c r="J44" s="10">
        <v>132199</v>
      </c>
      <c r="K44" s="10">
        <v>63254</v>
      </c>
      <c r="L44" s="108">
        <v>2842</v>
      </c>
      <c r="M44" s="109">
        <v>0</v>
      </c>
      <c r="N44" s="108">
        <v>86333</v>
      </c>
      <c r="O44" s="108">
        <v>47159</v>
      </c>
      <c r="P44" s="108">
        <v>16023</v>
      </c>
      <c r="Q44" s="108">
        <v>7900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21">
        <v>0</v>
      </c>
    </row>
    <row r="45" spans="1:25" x14ac:dyDescent="0.3">
      <c r="A45" s="295">
        <v>2005</v>
      </c>
      <c r="B45" s="256">
        <f t="shared" si="4"/>
        <v>10.657917740753554</v>
      </c>
      <c r="C45" s="257">
        <f t="shared" si="5"/>
        <v>10.024198427102238</v>
      </c>
      <c r="D45" s="258">
        <f t="shared" si="2"/>
        <v>65.0068143960426</v>
      </c>
      <c r="E45" s="259">
        <f t="shared" si="3"/>
        <v>62.316782088348013</v>
      </c>
      <c r="F45" s="110">
        <v>268833</v>
      </c>
      <c r="G45" s="108">
        <v>132240</v>
      </c>
      <c r="H45" s="108">
        <v>28652</v>
      </c>
      <c r="I45" s="108">
        <v>13256</v>
      </c>
      <c r="J45" s="10">
        <v>154542</v>
      </c>
      <c r="K45" s="10">
        <v>74147</v>
      </c>
      <c r="L45" s="108">
        <v>2449</v>
      </c>
      <c r="M45" s="109">
        <v>0</v>
      </c>
      <c r="N45" s="108">
        <v>77822</v>
      </c>
      <c r="O45" s="108">
        <v>42198</v>
      </c>
      <c r="P45" s="108">
        <v>5368</v>
      </c>
      <c r="Q45" s="108">
        <v>2639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21">
        <v>0</v>
      </c>
    </row>
    <row r="46" spans="1:25" x14ac:dyDescent="0.3">
      <c r="A46" s="296">
        <v>2006</v>
      </c>
      <c r="B46" s="256">
        <f t="shared" si="4"/>
        <v>9.9857325556467291</v>
      </c>
      <c r="C46" s="257">
        <f t="shared" si="5"/>
        <v>9.3422946224730445</v>
      </c>
      <c r="D46" s="258">
        <f t="shared" ref="D46:D59" si="6">J46/(F46-H46-L46-R46-T46-V46)*100</f>
        <v>67.332627514479668</v>
      </c>
      <c r="E46" s="259">
        <f t="shared" ref="E46:E59" si="7">K46/(G46-I46-M46-S46-U46-W46)*100</f>
        <v>64.659733929793518</v>
      </c>
      <c r="F46" s="110">
        <v>270546</v>
      </c>
      <c r="G46" s="108">
        <v>132719</v>
      </c>
      <c r="H46" s="108">
        <v>27016</v>
      </c>
      <c r="I46" s="108">
        <v>12399</v>
      </c>
      <c r="J46" s="10">
        <v>162174</v>
      </c>
      <c r="K46" s="10">
        <v>77474</v>
      </c>
      <c r="L46" s="108">
        <v>1781</v>
      </c>
      <c r="M46" s="109">
        <v>0</v>
      </c>
      <c r="N46" s="108">
        <v>75040</v>
      </c>
      <c r="O46" s="108">
        <v>40580</v>
      </c>
      <c r="P46" s="108">
        <v>3641</v>
      </c>
      <c r="Q46" s="108">
        <v>1764</v>
      </c>
      <c r="R46" s="108">
        <v>768</v>
      </c>
      <c r="S46" s="108">
        <v>426</v>
      </c>
      <c r="T46" s="108">
        <v>126</v>
      </c>
      <c r="U46" s="108">
        <v>76</v>
      </c>
      <c r="V46" s="109">
        <v>0</v>
      </c>
      <c r="W46" s="109">
        <v>0</v>
      </c>
      <c r="X46" s="109">
        <v>0</v>
      </c>
      <c r="Y46" s="121">
        <v>0</v>
      </c>
    </row>
    <row r="47" spans="1:25" x14ac:dyDescent="0.3">
      <c r="A47" s="296">
        <v>2007</v>
      </c>
      <c r="B47" s="256">
        <f t="shared" si="4"/>
        <v>9.8654708520179373</v>
      </c>
      <c r="C47" s="257">
        <f t="shared" si="5"/>
        <v>9.0747465007307397</v>
      </c>
      <c r="D47" s="258">
        <f t="shared" si="6"/>
        <v>68.002295654423179</v>
      </c>
      <c r="E47" s="259">
        <f t="shared" si="7"/>
        <v>65.296296914373443</v>
      </c>
      <c r="F47" s="110">
        <v>277858</v>
      </c>
      <c r="G47" s="108">
        <v>132742</v>
      </c>
      <c r="H47" s="108">
        <v>27412</v>
      </c>
      <c r="I47" s="108">
        <v>12046</v>
      </c>
      <c r="J47" s="10">
        <v>168254</v>
      </c>
      <c r="K47" s="10">
        <v>78255</v>
      </c>
      <c r="L47" s="108">
        <v>1586</v>
      </c>
      <c r="M47" s="109">
        <v>0</v>
      </c>
      <c r="N47" s="108">
        <v>75842</v>
      </c>
      <c r="O47" s="108">
        <v>39881</v>
      </c>
      <c r="P47" s="108">
        <v>3328</v>
      </c>
      <c r="Q47" s="108">
        <v>1710</v>
      </c>
      <c r="R47" s="108">
        <v>1329</v>
      </c>
      <c r="S47" s="108">
        <v>795</v>
      </c>
      <c r="T47" s="108">
        <v>107</v>
      </c>
      <c r="U47" s="108">
        <v>55</v>
      </c>
      <c r="V47" s="109">
        <v>0</v>
      </c>
      <c r="W47" s="109">
        <v>0</v>
      </c>
      <c r="X47" s="109">
        <v>0</v>
      </c>
      <c r="Y47" s="121">
        <v>0</v>
      </c>
    </row>
    <row r="48" spans="1:25" x14ac:dyDescent="0.3">
      <c r="A48" s="296">
        <v>2008</v>
      </c>
      <c r="B48" s="256">
        <f t="shared" si="4"/>
        <v>9.5772455513496304</v>
      </c>
      <c r="C48" s="257">
        <f t="shared" si="5"/>
        <v>8.7417816738731258</v>
      </c>
      <c r="D48" s="258">
        <f t="shared" si="6"/>
        <v>68.88075524633382</v>
      </c>
      <c r="E48" s="259">
        <f t="shared" si="7"/>
        <v>66.486189836506014</v>
      </c>
      <c r="F48" s="110">
        <v>282670</v>
      </c>
      <c r="G48" s="108">
        <v>135064</v>
      </c>
      <c r="H48" s="108">
        <v>27072</v>
      </c>
      <c r="I48" s="108">
        <v>11807</v>
      </c>
      <c r="J48" s="10">
        <v>170878</v>
      </c>
      <c r="K48" s="10">
        <v>81169</v>
      </c>
      <c r="L48" s="108">
        <v>5461</v>
      </c>
      <c r="M48" s="109">
        <v>0</v>
      </c>
      <c r="N48" s="108">
        <v>74135</v>
      </c>
      <c r="O48" s="108">
        <v>39436</v>
      </c>
      <c r="P48" s="108">
        <v>3065</v>
      </c>
      <c r="Q48" s="108">
        <v>1479</v>
      </c>
      <c r="R48" s="108">
        <v>1968</v>
      </c>
      <c r="S48" s="108">
        <v>1124</v>
      </c>
      <c r="T48" s="108">
        <v>91</v>
      </c>
      <c r="U48" s="108">
        <v>49</v>
      </c>
      <c r="V48" s="109">
        <v>0</v>
      </c>
      <c r="W48" s="109">
        <v>0</v>
      </c>
      <c r="X48" s="109">
        <v>0</v>
      </c>
      <c r="Y48" s="121">
        <v>0</v>
      </c>
    </row>
    <row r="49" spans="1:25" x14ac:dyDescent="0.3">
      <c r="A49" s="296">
        <v>2009</v>
      </c>
      <c r="B49" s="256">
        <f t="shared" si="4"/>
        <v>9.6359551206017375</v>
      </c>
      <c r="C49" s="257">
        <f t="shared" si="5"/>
        <v>8.6909066102735526</v>
      </c>
      <c r="D49" s="258">
        <f t="shared" si="6"/>
        <v>68.244196640945631</v>
      </c>
      <c r="E49" s="259">
        <f t="shared" si="7"/>
        <v>66.146118183577485</v>
      </c>
      <c r="F49" s="110">
        <v>279059</v>
      </c>
      <c r="G49" s="108">
        <v>131931</v>
      </c>
      <c r="H49" s="108">
        <v>26890</v>
      </c>
      <c r="I49" s="108">
        <v>11466</v>
      </c>
      <c r="J49" s="10">
        <v>169277</v>
      </c>
      <c r="K49" s="10">
        <v>78614</v>
      </c>
      <c r="L49" s="108">
        <v>1191</v>
      </c>
      <c r="M49" s="109">
        <v>0</v>
      </c>
      <c r="N49" s="108">
        <v>75468</v>
      </c>
      <c r="O49" s="108">
        <v>38568</v>
      </c>
      <c r="P49" s="108">
        <v>3301</v>
      </c>
      <c r="Q49" s="108">
        <v>1667</v>
      </c>
      <c r="R49" s="108">
        <v>2834</v>
      </c>
      <c r="S49" s="108">
        <v>1571</v>
      </c>
      <c r="T49" s="108">
        <v>98</v>
      </c>
      <c r="U49" s="108">
        <v>45</v>
      </c>
      <c r="V49" s="109">
        <v>0</v>
      </c>
      <c r="W49" s="109">
        <v>0</v>
      </c>
      <c r="X49" s="109">
        <v>0</v>
      </c>
      <c r="Y49" s="121">
        <v>0</v>
      </c>
    </row>
    <row r="50" spans="1:25" ht="17.25" thickBot="1" x14ac:dyDescent="0.35">
      <c r="A50" s="520">
        <v>2010</v>
      </c>
      <c r="B50" s="285">
        <f t="shared" si="4"/>
        <v>8.8745492097124572</v>
      </c>
      <c r="C50" s="286">
        <f t="shared" si="5"/>
        <v>7.936732731568787</v>
      </c>
      <c r="D50" s="287">
        <f t="shared" si="6"/>
        <v>51.930346658087345</v>
      </c>
      <c r="E50" s="288">
        <f t="shared" si="7"/>
        <v>47.887816827475874</v>
      </c>
      <c r="F50" s="120">
        <v>280341</v>
      </c>
      <c r="G50" s="117">
        <v>134161</v>
      </c>
      <c r="H50" s="117">
        <v>24879</v>
      </c>
      <c r="I50" s="117">
        <v>10648</v>
      </c>
      <c r="J50" s="119">
        <v>129130</v>
      </c>
      <c r="K50" s="119">
        <v>57474</v>
      </c>
      <c r="L50" s="117">
        <v>760</v>
      </c>
      <c r="M50" s="118">
        <v>0</v>
      </c>
      <c r="N50" s="118">
        <v>0</v>
      </c>
      <c r="O50" s="118">
        <v>0</v>
      </c>
      <c r="P50" s="117">
        <v>3177</v>
      </c>
      <c r="Q50" s="117">
        <v>1557</v>
      </c>
      <c r="R50" s="117">
        <v>3859</v>
      </c>
      <c r="S50" s="117">
        <v>2123</v>
      </c>
      <c r="T50" s="117">
        <v>109</v>
      </c>
      <c r="U50" s="117">
        <v>54</v>
      </c>
      <c r="V50" s="117">
        <v>2074</v>
      </c>
      <c r="W50" s="117">
        <v>1318</v>
      </c>
      <c r="X50" s="117">
        <v>116353</v>
      </c>
      <c r="Y50" s="116">
        <v>60987</v>
      </c>
    </row>
    <row r="51" spans="1:25" x14ac:dyDescent="0.3">
      <c r="A51" s="521">
        <v>2011</v>
      </c>
      <c r="B51" s="289">
        <f t="shared" si="4"/>
        <v>8.3102822944204586</v>
      </c>
      <c r="C51" s="290">
        <f t="shared" si="5"/>
        <v>7.6315025936069176</v>
      </c>
      <c r="D51" s="291">
        <f t="shared" si="6"/>
        <v>65.507964299440573</v>
      </c>
      <c r="E51" s="292">
        <f t="shared" si="7"/>
        <v>61.724687472471153</v>
      </c>
      <c r="F51" s="115">
        <v>293913</v>
      </c>
      <c r="G51" s="112">
        <v>141309</v>
      </c>
      <c r="H51" s="112">
        <v>24425</v>
      </c>
      <c r="I51" s="112">
        <v>10784</v>
      </c>
      <c r="J51" s="114">
        <v>168740</v>
      </c>
      <c r="K51" s="114">
        <v>77075</v>
      </c>
      <c r="L51" s="112">
        <v>1450</v>
      </c>
      <c r="M51" s="113">
        <v>0</v>
      </c>
      <c r="N51" s="113"/>
      <c r="O51" s="113"/>
      <c r="P51" s="112">
        <v>3539</v>
      </c>
      <c r="Q51" s="112">
        <v>1875</v>
      </c>
      <c r="R51" s="112">
        <v>6567</v>
      </c>
      <c r="S51" s="112">
        <v>3689</v>
      </c>
      <c r="T51" s="112">
        <v>129</v>
      </c>
      <c r="U51" s="112">
        <v>60</v>
      </c>
      <c r="V51" s="112">
        <v>3755</v>
      </c>
      <c r="W51" s="112">
        <v>1907</v>
      </c>
      <c r="X51" s="112">
        <v>85308</v>
      </c>
      <c r="Y51" s="111">
        <v>45919</v>
      </c>
    </row>
    <row r="52" spans="1:25" x14ac:dyDescent="0.3">
      <c r="A52" s="264">
        <v>2012</v>
      </c>
      <c r="B52" s="256">
        <f t="shared" si="4"/>
        <v>8.3735963703039467</v>
      </c>
      <c r="C52" s="257">
        <f t="shared" si="5"/>
        <v>7.5206628661239279</v>
      </c>
      <c r="D52" s="258">
        <f t="shared" si="6"/>
        <v>66.040306272094355</v>
      </c>
      <c r="E52" s="259">
        <f t="shared" si="7"/>
        <v>63.01155076506091</v>
      </c>
      <c r="F52" s="110">
        <v>298868</v>
      </c>
      <c r="G52" s="108">
        <v>145067</v>
      </c>
      <c r="H52" s="108">
        <v>25026</v>
      </c>
      <c r="I52" s="108">
        <v>10910</v>
      </c>
      <c r="J52" s="10">
        <v>171121</v>
      </c>
      <c r="K52" s="10">
        <v>79973</v>
      </c>
      <c r="L52" s="108">
        <v>1483</v>
      </c>
      <c r="M52" s="109">
        <v>0</v>
      </c>
      <c r="N52" s="109"/>
      <c r="O52" s="109"/>
      <c r="P52" s="108">
        <v>3632</v>
      </c>
      <c r="Q52" s="108">
        <v>1877</v>
      </c>
      <c r="R52" s="108">
        <v>9533</v>
      </c>
      <c r="S52" s="108">
        <v>5245</v>
      </c>
      <c r="T52" s="108">
        <v>145</v>
      </c>
      <c r="U52" s="108">
        <v>69</v>
      </c>
      <c r="V52" s="108">
        <v>3565</v>
      </c>
      <c r="W52" s="108">
        <v>1925</v>
      </c>
      <c r="X52" s="108">
        <v>84363</v>
      </c>
      <c r="Y52" s="107">
        <v>45068</v>
      </c>
    </row>
    <row r="53" spans="1:25" x14ac:dyDescent="0.3">
      <c r="A53" s="264">
        <v>2013</v>
      </c>
      <c r="B53" s="256">
        <f t="shared" si="4"/>
        <v>8.3806856708888233</v>
      </c>
      <c r="C53" s="257">
        <f t="shared" si="5"/>
        <v>7.1713783740616517</v>
      </c>
      <c r="D53" s="258">
        <f t="shared" si="6"/>
        <v>64.778376424077365</v>
      </c>
      <c r="E53" s="259">
        <f t="shared" si="7"/>
        <v>61.764705882352942</v>
      </c>
      <c r="F53" s="110">
        <v>294952</v>
      </c>
      <c r="G53" s="108">
        <v>144003</v>
      </c>
      <c r="H53" s="108">
        <v>24719</v>
      </c>
      <c r="I53" s="108">
        <v>10327</v>
      </c>
      <c r="J53" s="10">
        <v>164837</v>
      </c>
      <c r="K53" s="10">
        <v>77742</v>
      </c>
      <c r="L53" s="108">
        <v>1550</v>
      </c>
      <c r="M53" s="109">
        <v>0</v>
      </c>
      <c r="N53" s="109"/>
      <c r="O53" s="109"/>
      <c r="P53" s="108">
        <v>2854</v>
      </c>
      <c r="Q53" s="108">
        <v>1552</v>
      </c>
      <c r="R53" s="108">
        <v>10418</v>
      </c>
      <c r="S53" s="108">
        <v>5759</v>
      </c>
      <c r="T53" s="108">
        <v>154</v>
      </c>
      <c r="U53" s="108">
        <v>77</v>
      </c>
      <c r="V53" s="108">
        <v>3648</v>
      </c>
      <c r="W53" s="108">
        <v>1972</v>
      </c>
      <c r="X53" s="108">
        <v>86772</v>
      </c>
      <c r="Y53" s="107">
        <v>46574</v>
      </c>
    </row>
    <row r="54" spans="1:25" x14ac:dyDescent="0.3">
      <c r="A54" s="264">
        <v>2014</v>
      </c>
      <c r="B54" s="277">
        <f t="shared" si="4"/>
        <v>8.4570598728142024</v>
      </c>
      <c r="C54" s="278">
        <f t="shared" si="5"/>
        <v>7.2945515507124901</v>
      </c>
      <c r="D54" s="279">
        <f t="shared" si="6"/>
        <v>64.546401703770655</v>
      </c>
      <c r="E54" s="280">
        <f t="shared" si="7"/>
        <v>61.953129173312171</v>
      </c>
      <c r="F54" s="106">
        <v>301606</v>
      </c>
      <c r="G54" s="103">
        <v>149125</v>
      </c>
      <c r="H54" s="103">
        <v>25507</v>
      </c>
      <c r="I54" s="103">
        <v>10878</v>
      </c>
      <c r="J54" s="105">
        <v>168510</v>
      </c>
      <c r="K54" s="105">
        <v>81184</v>
      </c>
      <c r="L54" s="103">
        <v>1773</v>
      </c>
      <c r="M54" s="104">
        <v>0</v>
      </c>
      <c r="N54" s="104"/>
      <c r="O54" s="104"/>
      <c r="P54" s="103">
        <v>2854</v>
      </c>
      <c r="Q54" s="103">
        <v>1504</v>
      </c>
      <c r="R54" s="103">
        <v>9717</v>
      </c>
      <c r="S54" s="103">
        <v>5331</v>
      </c>
      <c r="T54" s="103">
        <v>110</v>
      </c>
      <c r="U54" s="103">
        <v>43</v>
      </c>
      <c r="V54" s="103">
        <v>3431</v>
      </c>
      <c r="W54" s="103">
        <v>1832</v>
      </c>
      <c r="X54" s="103">
        <v>89704</v>
      </c>
      <c r="Y54" s="102">
        <v>48353</v>
      </c>
    </row>
    <row r="55" spans="1:25" x14ac:dyDescent="0.3">
      <c r="A55" s="264">
        <v>2015</v>
      </c>
      <c r="B55" s="256">
        <f t="shared" si="4"/>
        <v>7.8965407078630427</v>
      </c>
      <c r="C55" s="257">
        <f t="shared" si="5"/>
        <v>6.903369048658492</v>
      </c>
      <c r="D55" s="258">
        <f t="shared" si="6"/>
        <v>64.403429446791691</v>
      </c>
      <c r="E55" s="259">
        <f t="shared" si="7"/>
        <v>62.445857911567337</v>
      </c>
      <c r="F55" s="110">
        <f>H55+J55+L55+N55+P55+R55+T55+V55+X55</f>
        <v>322407</v>
      </c>
      <c r="G55" s="110">
        <f>I55+K55+M55+O55+Q55+S55+U55+W55+Y55</f>
        <v>160342</v>
      </c>
      <c r="H55" s="108">
        <v>25459</v>
      </c>
      <c r="I55" s="108">
        <v>11069</v>
      </c>
      <c r="J55" s="10">
        <v>182462</v>
      </c>
      <c r="K55" s="10">
        <v>89242</v>
      </c>
      <c r="L55" s="108">
        <v>2038</v>
      </c>
      <c r="M55" s="109"/>
      <c r="N55" s="109"/>
      <c r="O55" s="109"/>
      <c r="P55" s="108">
        <v>3986</v>
      </c>
      <c r="Q55" s="108">
        <v>2141</v>
      </c>
      <c r="R55" s="108">
        <v>7802</v>
      </c>
      <c r="S55" s="108">
        <v>4311</v>
      </c>
      <c r="T55" s="108">
        <v>118</v>
      </c>
      <c r="U55" s="108">
        <v>54</v>
      </c>
      <c r="V55" s="108">
        <v>3679</v>
      </c>
      <c r="W55" s="108">
        <v>1997</v>
      </c>
      <c r="X55" s="108">
        <v>96863</v>
      </c>
      <c r="Y55" s="107">
        <v>51528</v>
      </c>
    </row>
    <row r="56" spans="1:25" x14ac:dyDescent="0.3">
      <c r="A56" s="522">
        <v>2016</v>
      </c>
      <c r="B56" s="277">
        <f t="shared" si="4"/>
        <v>7.3181153985220337</v>
      </c>
      <c r="C56" s="278">
        <f t="shared" si="5"/>
        <v>6.3486297535819345</v>
      </c>
      <c r="D56" s="279">
        <f t="shared" si="6"/>
        <v>64.282595699805881</v>
      </c>
      <c r="E56" s="280">
        <f t="shared" si="7"/>
        <v>62.34170947168267</v>
      </c>
      <c r="F56" s="106">
        <f>H56+J56+L56+N56+P56+R56+T56+V56+X56</f>
        <v>334649</v>
      </c>
      <c r="G56" s="103">
        <f>I56+K56+M56+O56+Q56+S56+U56+W56+Y56</f>
        <v>167926</v>
      </c>
      <c r="H56" s="103">
        <v>24490</v>
      </c>
      <c r="I56" s="103">
        <v>10661</v>
      </c>
      <c r="J56" s="105">
        <v>191404</v>
      </c>
      <c r="K56" s="105">
        <v>94424</v>
      </c>
      <c r="L56" s="103">
        <v>1915</v>
      </c>
      <c r="M56" s="104">
        <v>0</v>
      </c>
      <c r="N56" s="104">
        <v>0</v>
      </c>
      <c r="O56" s="104">
        <v>0</v>
      </c>
      <c r="P56" s="103">
        <v>4374</v>
      </c>
      <c r="Q56" s="103">
        <v>2356</v>
      </c>
      <c r="R56" s="103">
        <v>6612</v>
      </c>
      <c r="S56" s="103">
        <v>3654</v>
      </c>
      <c r="T56" s="103">
        <v>155</v>
      </c>
      <c r="U56" s="103">
        <v>65</v>
      </c>
      <c r="V56" s="103">
        <v>3723</v>
      </c>
      <c r="W56" s="103">
        <v>2084</v>
      </c>
      <c r="X56" s="103">
        <v>101976</v>
      </c>
      <c r="Y56" s="102">
        <v>54682</v>
      </c>
    </row>
    <row r="57" spans="1:25" x14ac:dyDescent="0.3">
      <c r="A57" s="264">
        <v>2017</v>
      </c>
      <c r="B57" s="256">
        <f t="shared" si="4"/>
        <v>6.8223664217657891</v>
      </c>
      <c r="C57" s="257">
        <f t="shared" si="5"/>
        <v>5.9648395880194149</v>
      </c>
      <c r="D57" s="258">
        <f t="shared" si="6"/>
        <v>62.594734276614069</v>
      </c>
      <c r="E57" s="259">
        <f t="shared" si="7"/>
        <v>60.404792979740677</v>
      </c>
      <c r="F57" s="110">
        <v>335646</v>
      </c>
      <c r="G57" s="110">
        <v>168940</v>
      </c>
      <c r="H57" s="108">
        <v>22899</v>
      </c>
      <c r="I57" s="108">
        <v>10077</v>
      </c>
      <c r="J57" s="10">
        <v>187485</v>
      </c>
      <c r="K57" s="10">
        <v>92101</v>
      </c>
      <c r="L57" s="108">
        <v>2002</v>
      </c>
      <c r="M57" s="109">
        <v>0</v>
      </c>
      <c r="N57" s="109">
        <v>0</v>
      </c>
      <c r="O57" s="109">
        <v>0</v>
      </c>
      <c r="P57" s="108">
        <v>6222</v>
      </c>
      <c r="Q57" s="108">
        <v>3417</v>
      </c>
      <c r="R57" s="108">
        <v>7059</v>
      </c>
      <c r="S57" s="108">
        <v>4095</v>
      </c>
      <c r="T57" s="108">
        <v>120</v>
      </c>
      <c r="U57" s="108">
        <v>48</v>
      </c>
      <c r="V57" s="108">
        <v>4044</v>
      </c>
      <c r="W57" s="108">
        <v>2247</v>
      </c>
      <c r="X57" s="108">
        <v>105815</v>
      </c>
      <c r="Y57" s="107">
        <v>56955</v>
      </c>
    </row>
    <row r="58" spans="1:25" x14ac:dyDescent="0.3">
      <c r="A58" s="522">
        <v>2018</v>
      </c>
      <c r="B58" s="277">
        <f t="shared" si="4"/>
        <v>6.7160351943847161</v>
      </c>
      <c r="C58" s="278">
        <f t="shared" si="5"/>
        <v>5.7991688125629102</v>
      </c>
      <c r="D58" s="279">
        <f t="shared" si="6"/>
        <v>64.231908620168724</v>
      </c>
      <c r="E58" s="280">
        <f t="shared" si="7"/>
        <v>61.83927774535718</v>
      </c>
      <c r="F58" s="106">
        <v>323688</v>
      </c>
      <c r="G58" s="103">
        <v>161937</v>
      </c>
      <c r="H58" s="103">
        <v>21739</v>
      </c>
      <c r="I58" s="103">
        <v>9391</v>
      </c>
      <c r="J58" s="105">
        <v>184950</v>
      </c>
      <c r="K58" s="105">
        <v>90072</v>
      </c>
      <c r="L58" s="103">
        <v>2171</v>
      </c>
      <c r="M58" s="104">
        <v>0</v>
      </c>
      <c r="N58" s="104">
        <v>0</v>
      </c>
      <c r="O58" s="104">
        <v>0</v>
      </c>
      <c r="P58" s="103">
        <v>4472</v>
      </c>
      <c r="Q58" s="103">
        <v>2450</v>
      </c>
      <c r="R58" s="103">
        <v>7717</v>
      </c>
      <c r="S58" s="103">
        <v>4555</v>
      </c>
      <c r="T58" s="103">
        <v>115</v>
      </c>
      <c r="U58" s="103">
        <v>51</v>
      </c>
      <c r="V58" s="103">
        <v>4005</v>
      </c>
      <c r="W58" s="103">
        <v>2285</v>
      </c>
      <c r="X58" s="103">
        <v>98519</v>
      </c>
      <c r="Y58" s="102">
        <v>53133</v>
      </c>
    </row>
    <row r="59" spans="1:25" x14ac:dyDescent="0.3">
      <c r="A59" s="264">
        <v>2019</v>
      </c>
      <c r="B59" s="256">
        <f t="shared" si="4"/>
        <v>6.7639040264788601</v>
      </c>
      <c r="C59" s="257">
        <f t="shared" si="5"/>
        <v>5.9038989532138011</v>
      </c>
      <c r="D59" s="258">
        <f t="shared" si="6"/>
        <v>63.285371618908627</v>
      </c>
      <c r="E59" s="259">
        <f t="shared" si="7"/>
        <v>60.60372216544657</v>
      </c>
      <c r="F59" s="110">
        <v>323881</v>
      </c>
      <c r="G59" s="110">
        <v>161351</v>
      </c>
      <c r="H59" s="108">
        <v>21907</v>
      </c>
      <c r="I59" s="108">
        <v>9526</v>
      </c>
      <c r="J59" s="10">
        <v>181255</v>
      </c>
      <c r="K59" s="10">
        <v>87173</v>
      </c>
      <c r="L59" s="108">
        <v>2377</v>
      </c>
      <c r="M59" s="109">
        <v>0</v>
      </c>
      <c r="N59" s="109">
        <v>0</v>
      </c>
      <c r="O59" s="109">
        <v>0</v>
      </c>
      <c r="P59" s="108">
        <v>3278</v>
      </c>
      <c r="Q59" s="108">
        <v>1768</v>
      </c>
      <c r="R59" s="108">
        <v>9221</v>
      </c>
      <c r="S59" s="108">
        <v>5760</v>
      </c>
      <c r="T59" s="108">
        <v>119</v>
      </c>
      <c r="U59" s="108">
        <v>58</v>
      </c>
      <c r="V59" s="108">
        <v>3848</v>
      </c>
      <c r="W59" s="108">
        <v>2166</v>
      </c>
      <c r="X59" s="108">
        <v>101876</v>
      </c>
      <c r="Y59" s="107">
        <v>54900</v>
      </c>
    </row>
    <row r="60" spans="1:25" x14ac:dyDescent="0.3">
      <c r="A60" s="264">
        <v>2020</v>
      </c>
      <c r="B60" s="256">
        <f t="shared" ref="B60" si="8">H60/F60*100</f>
        <v>6.6607205133032323</v>
      </c>
      <c r="C60" s="257">
        <f t="shared" ref="C60" si="9">I60/G60*100</f>
        <v>5.9121424132223268</v>
      </c>
      <c r="D60" s="258">
        <f t="shared" ref="D60" si="10">J60/(F60-H60-L60-R60-T60-V60)*100</f>
        <v>61.030056773125054</v>
      </c>
      <c r="E60" s="259">
        <f t="shared" ref="E60" si="11">K60/(G60-I60-M60-S60-U60-W60)*100</f>
        <v>58.442298735514733</v>
      </c>
      <c r="F60" s="110">
        <v>324019</v>
      </c>
      <c r="G60" s="110">
        <v>162513</v>
      </c>
      <c r="H60" s="108">
        <v>21582</v>
      </c>
      <c r="I60" s="108">
        <v>9608</v>
      </c>
      <c r="J60" s="10">
        <v>173932</v>
      </c>
      <c r="K60" s="10">
        <v>84071</v>
      </c>
      <c r="L60" s="108">
        <v>2695</v>
      </c>
      <c r="M60" s="109">
        <v>0</v>
      </c>
      <c r="N60" s="109">
        <v>0</v>
      </c>
      <c r="O60" s="109">
        <v>0</v>
      </c>
      <c r="P60" s="108">
        <v>4493</v>
      </c>
      <c r="Q60" s="108">
        <v>2426</v>
      </c>
      <c r="R60" s="108">
        <v>10964</v>
      </c>
      <c r="S60" s="108">
        <v>6932</v>
      </c>
      <c r="T60" s="108">
        <v>86</v>
      </c>
      <c r="U60" s="108">
        <v>40</v>
      </c>
      <c r="V60" s="108">
        <v>3698</v>
      </c>
      <c r="W60" s="108">
        <v>2080</v>
      </c>
      <c r="X60" s="108">
        <v>106569</v>
      </c>
      <c r="Y60" s="107">
        <v>57356</v>
      </c>
    </row>
    <row r="61" spans="1:25" x14ac:dyDescent="0.3">
      <c r="A61" s="264">
        <v>2021</v>
      </c>
      <c r="B61" s="256">
        <f t="shared" ref="B61" si="12">H61/F61*100</f>
        <v>6.9535477566673123</v>
      </c>
      <c r="C61" s="257">
        <f t="shared" ref="C61" si="13">I61/G61*100</f>
        <v>6.3411776908668251</v>
      </c>
      <c r="D61" s="258">
        <f t="shared" ref="D61" si="14">J61/(F61-H61-L61-R61-T61-V61)*100</f>
        <v>64.143380105536068</v>
      </c>
      <c r="E61" s="259">
        <f t="shared" ref="E61" si="15">K61/(G61-I61-M61-S61-U61-W61)*100</f>
        <v>62.091869952485837</v>
      </c>
      <c r="F61" s="110">
        <v>325431</v>
      </c>
      <c r="G61" s="108">
        <v>163897</v>
      </c>
      <c r="H61" s="108">
        <v>22629</v>
      </c>
      <c r="I61" s="108">
        <v>10393</v>
      </c>
      <c r="J61" s="10">
        <v>182579</v>
      </c>
      <c r="K61" s="10">
        <v>89647</v>
      </c>
      <c r="L61" s="108">
        <v>2914</v>
      </c>
      <c r="M61" s="109">
        <v>0</v>
      </c>
      <c r="N61" s="109">
        <v>0</v>
      </c>
      <c r="O61" s="109">
        <v>0</v>
      </c>
      <c r="P61" s="108">
        <v>4137</v>
      </c>
      <c r="Q61" s="108">
        <v>2285</v>
      </c>
      <c r="R61" s="108">
        <v>11452</v>
      </c>
      <c r="S61" s="108">
        <v>6946</v>
      </c>
      <c r="T61" s="108">
        <v>86</v>
      </c>
      <c r="U61" s="108">
        <v>33</v>
      </c>
      <c r="V61" s="108">
        <v>3708</v>
      </c>
      <c r="W61" s="108">
        <v>2147</v>
      </c>
      <c r="X61" s="108">
        <v>97926</v>
      </c>
      <c r="Y61" s="107">
        <v>52446</v>
      </c>
    </row>
    <row r="62" spans="1:25" x14ac:dyDescent="0.3">
      <c r="A62" s="264">
        <v>2022</v>
      </c>
      <c r="B62" s="256">
        <f t="shared" ref="B62:B63" si="16">H62/F62*100</f>
        <v>6.7402157678323844</v>
      </c>
      <c r="C62" s="257">
        <f t="shared" ref="C62:C63" si="17">I62/G62*100</f>
        <v>6.3286508208430847</v>
      </c>
      <c r="D62" s="258">
        <f t="shared" ref="D62:D63" si="18">J62/(F62-H62-L62-R62-T62-V62)*100</f>
        <v>66.310601797377274</v>
      </c>
      <c r="E62" s="259">
        <f t="shared" ref="E62:E63" si="19">K62/(G62-I62-M62-S62-U62-W62)*100</f>
        <v>64.545448523030657</v>
      </c>
      <c r="F62" s="110">
        <v>336102</v>
      </c>
      <c r="G62" s="108">
        <v>172201</v>
      </c>
      <c r="H62" s="108">
        <v>22654</v>
      </c>
      <c r="I62" s="108">
        <v>10898</v>
      </c>
      <c r="J62" s="10">
        <v>194426</v>
      </c>
      <c r="K62" s="10">
        <v>97432</v>
      </c>
      <c r="L62" s="108">
        <v>3021</v>
      </c>
      <c r="M62" s="109">
        <v>0</v>
      </c>
      <c r="N62" s="109">
        <v>0</v>
      </c>
      <c r="O62" s="109">
        <v>0</v>
      </c>
      <c r="P62" s="108">
        <v>4549</v>
      </c>
      <c r="Q62" s="108">
        <v>2508</v>
      </c>
      <c r="R62" s="108">
        <v>13483</v>
      </c>
      <c r="S62" s="108">
        <v>8212</v>
      </c>
      <c r="T62" s="108">
        <v>115</v>
      </c>
      <c r="U62" s="108">
        <v>51</v>
      </c>
      <c r="V62" s="108">
        <v>3624</v>
      </c>
      <c r="W62" s="108">
        <v>2089</v>
      </c>
      <c r="X62" s="108">
        <v>94230</v>
      </c>
      <c r="Y62" s="107">
        <v>51011</v>
      </c>
    </row>
    <row r="63" spans="1:25" ht="17.25" thickBot="1" x14ac:dyDescent="0.35">
      <c r="A63" s="523">
        <v>2023</v>
      </c>
      <c r="B63" s="525">
        <f t="shared" si="16"/>
        <v>7.7932093867628112</v>
      </c>
      <c r="C63" s="515">
        <f t="shared" si="17"/>
        <v>7.28119226811154</v>
      </c>
      <c r="D63" s="514">
        <f t="shared" si="18"/>
        <v>64.600425177927718</v>
      </c>
      <c r="E63" s="526">
        <f t="shared" si="19"/>
        <v>62.888841016803099</v>
      </c>
      <c r="F63" s="524">
        <v>315082</v>
      </c>
      <c r="G63" s="516">
        <v>161306</v>
      </c>
      <c r="H63" s="516">
        <v>24555</v>
      </c>
      <c r="I63" s="516">
        <v>11745</v>
      </c>
      <c r="J63" s="517">
        <v>174728</v>
      </c>
      <c r="K63" s="517">
        <v>87579</v>
      </c>
      <c r="L63" s="516">
        <v>2969</v>
      </c>
      <c r="M63" s="518">
        <v>0</v>
      </c>
      <c r="N63" s="518">
        <v>0</v>
      </c>
      <c r="O63" s="518">
        <v>0</v>
      </c>
      <c r="P63" s="516">
        <v>3331</v>
      </c>
      <c r="Q63" s="516">
        <v>1846</v>
      </c>
      <c r="R63" s="516">
        <v>13682</v>
      </c>
      <c r="S63" s="516">
        <v>8366</v>
      </c>
      <c r="T63" s="516">
        <v>96</v>
      </c>
      <c r="U63" s="516">
        <v>39</v>
      </c>
      <c r="V63" s="516">
        <v>3305</v>
      </c>
      <c r="W63" s="516">
        <v>1896</v>
      </c>
      <c r="X63" s="516">
        <v>92416</v>
      </c>
      <c r="Y63" s="519">
        <v>49835</v>
      </c>
    </row>
    <row r="64" spans="1:25" x14ac:dyDescent="0.3">
      <c r="A64" s="527"/>
      <c r="B64" s="510"/>
      <c r="C64" s="510"/>
      <c r="D64" s="510"/>
      <c r="E64" s="510"/>
      <c r="F64" s="511"/>
      <c r="G64" s="511"/>
      <c r="H64" s="511"/>
      <c r="I64" s="511"/>
      <c r="J64" s="512"/>
      <c r="K64" s="512"/>
      <c r="L64" s="511"/>
      <c r="M64" s="513"/>
      <c r="N64" s="513"/>
      <c r="O64" s="513"/>
      <c r="P64" s="511"/>
      <c r="Q64" s="511"/>
      <c r="R64" s="511"/>
      <c r="S64" s="511"/>
      <c r="T64" s="511"/>
      <c r="U64" s="511"/>
      <c r="V64" s="511"/>
      <c r="W64" s="511"/>
      <c r="X64" s="511"/>
      <c r="Y64" s="511"/>
    </row>
    <row r="65" spans="1:36" x14ac:dyDescent="0.3">
      <c r="A65" s="101" t="s">
        <v>115</v>
      </c>
      <c r="B65" s="98"/>
      <c r="C65" s="98"/>
      <c r="D65" s="98"/>
      <c r="E65" s="98"/>
      <c r="F65" s="96"/>
      <c r="G65" s="96"/>
      <c r="H65" s="97"/>
      <c r="I65" s="97"/>
      <c r="J65" s="96"/>
      <c r="K65" s="96"/>
      <c r="L65" s="96"/>
      <c r="M65" s="96"/>
      <c r="N65" s="86"/>
      <c r="O65" s="86"/>
      <c r="P65" s="86"/>
    </row>
    <row r="66" spans="1:36" ht="18.75" customHeight="1" x14ac:dyDescent="0.3">
      <c r="A66" s="95" t="s">
        <v>175</v>
      </c>
      <c r="B66" s="99"/>
      <c r="C66" s="98"/>
      <c r="D66" s="98"/>
      <c r="E66" s="98"/>
      <c r="F66" s="96"/>
      <c r="G66" s="96"/>
      <c r="H66" s="97"/>
      <c r="I66" s="97"/>
      <c r="J66" s="96"/>
      <c r="K66" s="96"/>
      <c r="L66" s="96"/>
      <c r="M66" s="96"/>
      <c r="N66" s="86"/>
      <c r="O66" s="86"/>
      <c r="P66" s="86"/>
    </row>
    <row r="67" spans="1:36" x14ac:dyDescent="0.3">
      <c r="A67" s="94" t="s">
        <v>108</v>
      </c>
      <c r="B67" s="85"/>
      <c r="C67" s="83"/>
      <c r="D67" s="83"/>
      <c r="E67" s="83"/>
      <c r="F67" s="86"/>
      <c r="G67" s="68"/>
      <c r="H67" s="68"/>
      <c r="I67" s="86"/>
      <c r="J67" s="86"/>
      <c r="K67" s="68"/>
      <c r="L67" s="68"/>
      <c r="M67" s="100"/>
      <c r="N67" s="68"/>
      <c r="O67" s="68"/>
      <c r="P67" s="68"/>
      <c r="Q67" s="13"/>
      <c r="R67" s="13"/>
      <c r="S67" s="13"/>
      <c r="T67" s="13"/>
      <c r="U67" s="13"/>
      <c r="V67" s="13"/>
      <c r="W67" s="13"/>
      <c r="X67" s="13"/>
      <c r="Y67" s="13"/>
    </row>
    <row r="68" spans="1:36" ht="16.5" customHeight="1" x14ac:dyDescent="0.3">
      <c r="A68" s="94" t="s">
        <v>112</v>
      </c>
      <c r="B68" s="85"/>
      <c r="C68" s="83"/>
      <c r="D68" s="83"/>
      <c r="E68" s="83"/>
      <c r="F68" s="86"/>
      <c r="G68" s="68"/>
      <c r="H68" s="68"/>
      <c r="I68" s="86"/>
      <c r="J68" s="86"/>
      <c r="K68" s="68"/>
      <c r="L68" s="68"/>
      <c r="M68" s="100"/>
      <c r="N68" s="68"/>
      <c r="O68" s="68"/>
      <c r="P68" s="68"/>
      <c r="Q68" s="13"/>
      <c r="R68" s="13"/>
      <c r="S68" s="13"/>
      <c r="T68" s="13"/>
      <c r="U68" s="13"/>
      <c r="V68" s="13"/>
      <c r="W68" s="13"/>
      <c r="X68" s="13"/>
      <c r="Y68" s="13"/>
    </row>
    <row r="69" spans="1:36" x14ac:dyDescent="0.3">
      <c r="A69" s="93" t="s">
        <v>111</v>
      </c>
      <c r="B69" s="85"/>
      <c r="C69" s="85"/>
      <c r="D69" s="85"/>
      <c r="E69" s="85"/>
      <c r="F69" s="86"/>
      <c r="G69" s="86"/>
      <c r="H69" s="86"/>
      <c r="I69" s="86"/>
      <c r="J69" s="86"/>
      <c r="K69" s="86"/>
      <c r="L69" s="86"/>
      <c r="M69" s="86"/>
      <c r="N69" s="68"/>
      <c r="O69" s="68"/>
      <c r="P69" s="68"/>
      <c r="Q69" s="13"/>
      <c r="R69" s="13"/>
      <c r="S69" s="13"/>
      <c r="T69" s="13"/>
      <c r="U69" s="13"/>
      <c r="V69" s="13"/>
      <c r="W69" s="13"/>
      <c r="X69" s="13"/>
      <c r="Y69" s="13"/>
    </row>
    <row r="70" spans="1:36" x14ac:dyDescent="0.3">
      <c r="A70" s="93" t="s">
        <v>114</v>
      </c>
      <c r="B70" s="85"/>
      <c r="C70" s="85"/>
      <c r="D70" s="85"/>
      <c r="E70" s="85"/>
      <c r="F70" s="86"/>
      <c r="G70" s="86"/>
      <c r="H70" s="86"/>
      <c r="I70" s="86"/>
      <c r="J70" s="86"/>
      <c r="K70" s="86"/>
      <c r="L70" s="86"/>
      <c r="M70" s="86"/>
      <c r="N70" s="68"/>
      <c r="O70" s="68"/>
      <c r="P70" s="68"/>
      <c r="Q70" s="13"/>
      <c r="R70" s="13"/>
      <c r="S70" s="13"/>
      <c r="T70" s="13"/>
      <c r="U70" s="13"/>
      <c r="V70" s="13"/>
      <c r="W70" s="13"/>
      <c r="X70" s="13"/>
      <c r="Y70" s="13"/>
    </row>
    <row r="71" spans="1:36" x14ac:dyDescent="0.3">
      <c r="A71" s="95" t="s">
        <v>113</v>
      </c>
      <c r="B71" s="99"/>
      <c r="C71" s="98"/>
      <c r="D71" s="98"/>
      <c r="E71" s="98"/>
      <c r="F71" s="96"/>
      <c r="G71" s="96"/>
      <c r="H71" s="97"/>
      <c r="I71" s="97"/>
      <c r="J71" s="96"/>
      <c r="K71" s="96"/>
      <c r="L71" s="96"/>
      <c r="M71" s="86"/>
      <c r="N71" s="68"/>
      <c r="O71" s="68"/>
      <c r="P71" s="68"/>
      <c r="Q71" s="13"/>
      <c r="R71" s="13"/>
      <c r="S71" s="13"/>
      <c r="T71" s="13"/>
      <c r="U71" s="13"/>
      <c r="V71" s="13"/>
      <c r="W71" s="13"/>
      <c r="X71" s="13"/>
      <c r="Y71" s="13"/>
    </row>
    <row r="72" spans="1:36" s="69" customFormat="1" x14ac:dyDescent="0.3">
      <c r="A72" s="94" t="s">
        <v>108</v>
      </c>
      <c r="B72" s="85"/>
      <c r="C72" s="83"/>
      <c r="D72" s="83"/>
      <c r="E72" s="83"/>
      <c r="F72" s="86"/>
      <c r="G72" s="68"/>
      <c r="H72" s="68"/>
      <c r="I72" s="86"/>
      <c r="J72" s="86"/>
      <c r="K72" s="68"/>
      <c r="L72" s="68"/>
      <c r="M72" s="86"/>
      <c r="N72" s="68"/>
      <c r="O72" s="68"/>
      <c r="P72" s="68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</row>
    <row r="73" spans="1:36" x14ac:dyDescent="0.3">
      <c r="A73" s="94" t="s">
        <v>112</v>
      </c>
      <c r="B73" s="85"/>
      <c r="C73" s="83"/>
      <c r="D73" s="83"/>
      <c r="E73" s="83"/>
      <c r="F73" s="86"/>
      <c r="G73" s="68"/>
      <c r="H73" s="68"/>
      <c r="I73" s="86"/>
      <c r="J73" s="86"/>
      <c r="K73" s="68"/>
      <c r="L73" s="68"/>
      <c r="M73" s="86"/>
      <c r="N73" s="68"/>
      <c r="O73" s="68"/>
      <c r="P73" s="68"/>
      <c r="Q73" s="13"/>
      <c r="R73" s="13"/>
      <c r="S73" s="13"/>
      <c r="T73" s="13"/>
      <c r="U73" s="13"/>
      <c r="V73" s="13"/>
      <c r="W73" s="13"/>
      <c r="X73" s="13"/>
      <c r="Y73" s="13"/>
    </row>
    <row r="74" spans="1:36" x14ac:dyDescent="0.3">
      <c r="A74" s="93" t="s">
        <v>111</v>
      </c>
      <c r="B74" s="85"/>
      <c r="C74" s="85"/>
      <c r="D74" s="85"/>
      <c r="E74" s="85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1:36" ht="16.5" customHeight="1" x14ac:dyDescent="0.3">
      <c r="A75" s="93" t="s">
        <v>105</v>
      </c>
      <c r="B75" s="85"/>
      <c r="C75" s="85"/>
      <c r="D75" s="85"/>
      <c r="E75" s="85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</row>
    <row r="76" spans="1:36" x14ac:dyDescent="0.3">
      <c r="A76" s="95" t="s">
        <v>110</v>
      </c>
      <c r="B76" s="99"/>
      <c r="C76" s="98"/>
      <c r="D76" s="98"/>
      <c r="E76" s="98"/>
      <c r="F76" s="96"/>
      <c r="G76" s="96"/>
      <c r="H76" s="97"/>
      <c r="I76" s="97"/>
      <c r="J76" s="96"/>
      <c r="K76" s="96"/>
      <c r="L76" s="96"/>
      <c r="M76" s="86"/>
      <c r="N76" s="86"/>
      <c r="O76" s="86"/>
      <c r="P76" s="86"/>
    </row>
    <row r="77" spans="1:36" x14ac:dyDescent="0.3">
      <c r="A77" s="94" t="s">
        <v>108</v>
      </c>
      <c r="B77" s="85"/>
      <c r="C77" s="83"/>
      <c r="D77" s="83"/>
      <c r="E77" s="83"/>
      <c r="F77" s="86"/>
      <c r="G77" s="68"/>
      <c r="H77" s="68"/>
      <c r="I77" s="86"/>
      <c r="J77" s="86"/>
      <c r="K77" s="68"/>
      <c r="L77" s="68"/>
      <c r="M77" s="86"/>
      <c r="N77" s="86"/>
      <c r="O77" s="86"/>
      <c r="P77" s="86"/>
    </row>
    <row r="78" spans="1:36" x14ac:dyDescent="0.3">
      <c r="A78" s="94" t="s">
        <v>107</v>
      </c>
      <c r="B78" s="85"/>
      <c r="C78" s="83"/>
      <c r="D78" s="83"/>
      <c r="E78" s="83"/>
      <c r="F78" s="86"/>
      <c r="G78" s="68"/>
      <c r="H78" s="68"/>
      <c r="I78" s="86"/>
      <c r="J78" s="86"/>
      <c r="K78" s="68"/>
      <c r="L78" s="68"/>
      <c r="M78" s="86"/>
      <c r="N78" s="86"/>
      <c r="O78" s="86"/>
      <c r="P78" s="86"/>
    </row>
    <row r="79" spans="1:36" x14ac:dyDescent="0.3">
      <c r="A79" s="93" t="s">
        <v>176</v>
      </c>
      <c r="B79" s="85"/>
      <c r="C79" s="85"/>
      <c r="D79" s="85"/>
      <c r="E79" s="85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</row>
    <row r="80" spans="1:36" x14ac:dyDescent="0.3">
      <c r="A80" s="93" t="s">
        <v>105</v>
      </c>
      <c r="B80" s="85"/>
      <c r="C80" s="85"/>
      <c r="D80" s="85"/>
      <c r="E80" s="85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</row>
    <row r="81" spans="1:16" x14ac:dyDescent="0.3">
      <c r="A81" s="95" t="s">
        <v>109</v>
      </c>
      <c r="B81" s="85"/>
      <c r="C81" s="85"/>
      <c r="D81" s="85"/>
      <c r="E81" s="85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</row>
    <row r="82" spans="1:16" x14ac:dyDescent="0.3">
      <c r="A82" s="94" t="s">
        <v>108</v>
      </c>
      <c r="B82" s="85"/>
      <c r="C82" s="85"/>
      <c r="D82" s="85"/>
      <c r="E82" s="85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</row>
    <row r="83" spans="1:16" x14ac:dyDescent="0.3">
      <c r="A83" s="94" t="s">
        <v>107</v>
      </c>
      <c r="B83" s="85"/>
      <c r="C83" s="85"/>
      <c r="D83" s="85"/>
      <c r="E83" s="85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</row>
    <row r="84" spans="1:16" x14ac:dyDescent="0.3">
      <c r="A84" s="93" t="s">
        <v>106</v>
      </c>
      <c r="B84" s="85"/>
      <c r="C84" s="85"/>
      <c r="D84" s="85"/>
      <c r="E84" s="85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</row>
    <row r="85" spans="1:16" x14ac:dyDescent="0.3">
      <c r="A85" s="93" t="s">
        <v>105</v>
      </c>
      <c r="B85" s="85"/>
      <c r="C85" s="85"/>
      <c r="D85" s="85"/>
      <c r="E85" s="85"/>
      <c r="F85" s="68"/>
      <c r="G85" s="86"/>
      <c r="H85" s="86"/>
      <c r="I85" s="86"/>
      <c r="J85" s="86"/>
      <c r="K85" s="86"/>
      <c r="L85" s="86"/>
      <c r="M85" s="86"/>
      <c r="N85" s="86"/>
      <c r="O85" s="86"/>
      <c r="P85" s="86"/>
    </row>
    <row r="86" spans="1:16" x14ac:dyDescent="0.3">
      <c r="A86" s="93"/>
      <c r="B86" s="85"/>
      <c r="C86" s="85"/>
      <c r="D86" s="85"/>
      <c r="E86" s="85"/>
      <c r="F86" s="68"/>
      <c r="G86" s="86"/>
      <c r="H86" s="86"/>
      <c r="I86" s="86"/>
      <c r="J86" s="86"/>
      <c r="K86" s="86"/>
      <c r="L86" s="86"/>
      <c r="M86" s="86"/>
    </row>
    <row r="87" spans="1:16" x14ac:dyDescent="0.3">
      <c r="A87" s="92" t="s">
        <v>104</v>
      </c>
      <c r="B87" s="89"/>
      <c r="C87" s="89"/>
      <c r="D87" s="88"/>
      <c r="E87" s="88"/>
      <c r="F87" s="87"/>
      <c r="G87" s="86"/>
      <c r="H87" s="86"/>
      <c r="I87" s="86"/>
      <c r="J87" s="86"/>
      <c r="K87" s="86"/>
      <c r="L87" s="86"/>
      <c r="M87" s="86"/>
    </row>
    <row r="88" spans="1:16" x14ac:dyDescent="0.3">
      <c r="A88" s="91" t="s">
        <v>103</v>
      </c>
      <c r="B88" s="89"/>
      <c r="C88" s="88"/>
      <c r="D88" s="88"/>
      <c r="E88" s="68"/>
      <c r="F88" s="87"/>
      <c r="G88" s="86"/>
      <c r="H88" s="86"/>
      <c r="I88" s="86"/>
      <c r="J88" s="86"/>
      <c r="K88" s="86"/>
      <c r="L88" s="86"/>
    </row>
    <row r="89" spans="1:16" x14ac:dyDescent="0.3">
      <c r="A89" s="91" t="s">
        <v>102</v>
      </c>
      <c r="B89" s="89"/>
      <c r="C89" s="88"/>
      <c r="D89" s="88"/>
      <c r="E89" s="68"/>
      <c r="F89" s="87"/>
      <c r="G89" s="86"/>
      <c r="H89" s="86"/>
      <c r="I89" s="86"/>
      <c r="J89" s="86"/>
      <c r="K89" s="86"/>
      <c r="L89" s="86"/>
    </row>
    <row r="90" spans="1:16" x14ac:dyDescent="0.3">
      <c r="A90" s="91" t="s">
        <v>101</v>
      </c>
      <c r="B90" s="89"/>
      <c r="C90" s="88"/>
      <c r="D90" s="88"/>
      <c r="E90" s="68"/>
      <c r="F90" s="87"/>
      <c r="G90" s="86"/>
      <c r="H90" s="86"/>
      <c r="I90" s="86"/>
      <c r="J90" s="86"/>
      <c r="K90" s="86"/>
      <c r="L90" s="86"/>
    </row>
    <row r="91" spans="1:16" x14ac:dyDescent="0.3">
      <c r="A91" s="91" t="s">
        <v>100</v>
      </c>
      <c r="B91" s="89"/>
      <c r="C91" s="88"/>
      <c r="D91" s="88"/>
      <c r="E91" s="68"/>
      <c r="F91" s="87"/>
      <c r="G91" s="86"/>
      <c r="H91" s="86"/>
      <c r="I91" s="86"/>
      <c r="J91" s="86"/>
      <c r="K91" s="86"/>
      <c r="L91" s="86"/>
    </row>
    <row r="92" spans="1:16" x14ac:dyDescent="0.3">
      <c r="A92" s="84"/>
      <c r="B92" s="89"/>
      <c r="C92" s="88"/>
      <c r="D92" s="88"/>
      <c r="E92" s="68"/>
      <c r="F92" s="87"/>
      <c r="G92" s="86"/>
      <c r="H92" s="86"/>
      <c r="I92" s="86"/>
      <c r="J92" s="86"/>
      <c r="K92" s="86"/>
      <c r="L92" s="86"/>
    </row>
    <row r="93" spans="1:16" x14ac:dyDescent="0.3">
      <c r="A93" s="90" t="s">
        <v>167</v>
      </c>
      <c r="B93" s="84"/>
      <c r="C93" s="89"/>
      <c r="D93" s="88"/>
      <c r="E93" s="88"/>
      <c r="F93" s="87"/>
      <c r="G93" s="86"/>
      <c r="H93" s="86"/>
      <c r="I93" s="86"/>
      <c r="J93" s="86"/>
      <c r="K93" s="86"/>
      <c r="L93" s="86"/>
    </row>
    <row r="94" spans="1:16" x14ac:dyDescent="0.3">
      <c r="A94" s="67" t="s">
        <v>165</v>
      </c>
      <c r="B94" s="85"/>
      <c r="C94" s="85"/>
      <c r="D94" s="84"/>
      <c r="E94" s="83"/>
      <c r="F94" s="82"/>
      <c r="G94" s="81"/>
      <c r="H94" s="81"/>
      <c r="I94" s="82"/>
      <c r="J94" s="82"/>
      <c r="K94" s="81"/>
      <c r="L94" s="81"/>
    </row>
    <row r="95" spans="1:16" x14ac:dyDescent="0.3">
      <c r="A95" s="271" t="s">
        <v>168</v>
      </c>
    </row>
  </sheetData>
  <mergeCells count="14">
    <mergeCell ref="B2:Y2"/>
    <mergeCell ref="X3:Y3"/>
    <mergeCell ref="V3:W3"/>
    <mergeCell ref="T3:U3"/>
    <mergeCell ref="A3:A4"/>
    <mergeCell ref="F3:G3"/>
    <mergeCell ref="H3:I3"/>
    <mergeCell ref="J3:K3"/>
    <mergeCell ref="R3:S3"/>
    <mergeCell ref="N3:O3"/>
    <mergeCell ref="P3:Q3"/>
    <mergeCell ref="L3:M3"/>
    <mergeCell ref="B3:C3"/>
    <mergeCell ref="D3:E3"/>
  </mergeCells>
  <phoneticPr fontId="36" type="noConversion"/>
  <pageMargins left="0.25" right="0.25" top="0.75" bottom="0.75" header="0.3" footer="0.3"/>
  <pageSetup paperSize="9" scale="3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C68"/>
  <sheetViews>
    <sheetView zoomScale="70" zoomScaleNormal="70" workbookViewId="0">
      <pane xSplit="1" ySplit="5" topLeftCell="B6" activePane="bottomRight" state="frozen"/>
      <selection activeCell="A60" sqref="A60"/>
      <selection pane="topRight" activeCell="A60" sqref="A60"/>
      <selection pane="bottomLeft" activeCell="A60" sqref="A60"/>
      <selection pane="bottomRight" activeCell="A6" sqref="A6"/>
    </sheetView>
  </sheetViews>
  <sheetFormatPr defaultColWidth="5.75" defaultRowHeight="16.5" x14ac:dyDescent="0.3"/>
  <cols>
    <col min="1" max="1" width="9" style="13" customWidth="1"/>
    <col min="2" max="3" width="7.125" style="13" bestFit="1" customWidth="1"/>
    <col min="4" max="5" width="7.375" style="13" bestFit="1" customWidth="1"/>
    <col min="6" max="6" width="8.375" style="13" customWidth="1"/>
    <col min="7" max="7" width="9.5" style="13" bestFit="1" customWidth="1"/>
    <col min="8" max="9" width="8.375" style="13" bestFit="1" customWidth="1"/>
    <col min="10" max="11" width="9.5" style="13" bestFit="1" customWidth="1"/>
    <col min="12" max="12" width="7.5" style="13" bestFit="1" customWidth="1"/>
    <col min="13" max="13" width="4.5" style="13" bestFit="1" customWidth="1"/>
    <col min="14" max="15" width="8.375" style="13" bestFit="1" customWidth="1"/>
    <col min="16" max="16" width="8.5" style="13" bestFit="1" customWidth="1"/>
    <col min="17" max="17" width="7.625" style="13" bestFit="1" customWidth="1"/>
    <col min="18" max="19" width="8.375" style="13" bestFit="1" customWidth="1"/>
    <col min="20" max="21" width="7.875" style="13" bestFit="1" customWidth="1"/>
    <col min="22" max="22" width="8.375" style="13" bestFit="1" customWidth="1"/>
    <col min="23" max="23" width="7" style="13" bestFit="1" customWidth="1"/>
    <col min="24" max="24" width="9.5" style="13" bestFit="1" customWidth="1"/>
    <col min="25" max="25" width="8.5" style="13" bestFit="1" customWidth="1"/>
    <col min="26" max="26" width="6.375" style="13" bestFit="1" customWidth="1"/>
    <col min="27" max="27" width="6.25" style="13" bestFit="1" customWidth="1"/>
    <col min="28" max="29" width="7.125" style="13" bestFit="1" customWidth="1"/>
    <col min="30" max="31" width="9.375" style="13" bestFit="1" customWidth="1"/>
    <col min="32" max="33" width="8.25" style="13" bestFit="1" customWidth="1"/>
    <col min="34" max="35" width="9.375" style="13" bestFit="1" customWidth="1"/>
    <col min="36" max="36" width="8.375" style="13" bestFit="1" customWidth="1"/>
    <col min="37" max="37" width="4.25" style="13" bestFit="1" customWidth="1"/>
    <col min="38" max="39" width="8.25" style="13" bestFit="1" customWidth="1"/>
    <col min="40" max="41" width="8.375" style="13" bestFit="1" customWidth="1"/>
    <col min="42" max="43" width="8.25" style="13" bestFit="1" customWidth="1"/>
    <col min="44" max="45" width="5.75" style="13" bestFit="1" customWidth="1"/>
    <col min="46" max="47" width="8.375" style="13" bestFit="1" customWidth="1"/>
    <col min="48" max="49" width="9.5" style="13" bestFit="1" customWidth="1"/>
    <col min="50" max="53" width="7.125" style="12" bestFit="1" customWidth="1"/>
    <col min="54" max="55" width="9.375" style="12" bestFit="1" customWidth="1"/>
    <col min="56" max="57" width="6.75" style="12" bestFit="1" customWidth="1"/>
    <col min="58" max="59" width="8.25" style="12" bestFit="1" customWidth="1"/>
    <col min="60" max="60" width="6.25" style="12" customWidth="1"/>
    <col min="61" max="61" width="4.25" style="12" bestFit="1" customWidth="1"/>
    <col min="62" max="63" width="7.375" style="12" bestFit="1" customWidth="1"/>
    <col min="64" max="65" width="6.875" style="12" bestFit="1" customWidth="1"/>
    <col min="66" max="67" width="6.75" style="12" bestFit="1" customWidth="1"/>
    <col min="68" max="69" width="4.5" style="12" bestFit="1" customWidth="1"/>
    <col min="70" max="71" width="6.875" style="12" bestFit="1" customWidth="1"/>
    <col min="72" max="73" width="8.375" style="12" bestFit="1" customWidth="1"/>
    <col min="74" max="75" width="6.25" style="12" bestFit="1" customWidth="1"/>
    <col min="76" max="77" width="7.125" style="12" bestFit="1" customWidth="1"/>
    <col min="78" max="79" width="9.375" style="12" bestFit="1" customWidth="1"/>
    <col min="80" max="81" width="8.25" style="12" bestFit="1" customWidth="1"/>
    <col min="82" max="83" width="9.375" style="12" bestFit="1" customWidth="1"/>
    <col min="84" max="84" width="8.25" style="12" bestFit="1" customWidth="1"/>
    <col min="85" max="85" width="4.25" style="12" bestFit="1" customWidth="1"/>
    <col min="86" max="86" width="9.375" style="12" bestFit="1" customWidth="1"/>
    <col min="87" max="89" width="8.25" style="12" bestFit="1" customWidth="1"/>
    <col min="90" max="90" width="7.375" style="12" bestFit="1" customWidth="1"/>
    <col min="91" max="91" width="6.75" style="12" bestFit="1" customWidth="1"/>
    <col min="92" max="92" width="5.625" style="12" bestFit="1" customWidth="1"/>
    <col min="93" max="93" width="4.5" style="12" bestFit="1" customWidth="1"/>
    <col min="94" max="95" width="6.75" style="12" bestFit="1" customWidth="1"/>
    <col min="96" max="96" width="9.375" style="12" bestFit="1" customWidth="1"/>
    <col min="97" max="97" width="8.25" style="12" bestFit="1" customWidth="1"/>
    <col min="98" max="99" width="6.25" style="12" bestFit="1" customWidth="1"/>
    <col min="100" max="101" width="7.125" style="12" bestFit="1" customWidth="1"/>
    <col min="102" max="103" width="9.375" style="12" bestFit="1" customWidth="1"/>
    <col min="104" max="105" width="8.25" style="12" bestFit="1" customWidth="1"/>
    <col min="106" max="106" width="9.375" style="12" bestFit="1" customWidth="1"/>
    <col min="107" max="108" width="8.375" style="12" bestFit="1" customWidth="1"/>
    <col min="109" max="109" width="4.25" style="12" bestFit="1" customWidth="1"/>
    <col min="110" max="110" width="8.375" style="12" bestFit="1" customWidth="1"/>
    <col min="111" max="113" width="8.25" style="12" bestFit="1" customWidth="1"/>
    <col min="114" max="116" width="5.625" style="12" bestFit="1" customWidth="1"/>
    <col min="117" max="117" width="4.5" style="12" bestFit="1" customWidth="1"/>
    <col min="118" max="119" width="6.75" style="12" bestFit="1" customWidth="1"/>
    <col min="120" max="121" width="8.25" style="12" bestFit="1" customWidth="1"/>
    <col min="122" max="123" width="6.125" style="12" bestFit="1" customWidth="1"/>
    <col min="124" max="125" width="7.125" style="12" bestFit="1" customWidth="1"/>
    <col min="126" max="127" width="9.375" style="12" bestFit="1" customWidth="1"/>
    <col min="128" max="129" width="6.75" style="12" bestFit="1" customWidth="1"/>
    <col min="130" max="131" width="9.375" style="12" bestFit="1" customWidth="1"/>
    <col min="132" max="132" width="7.5" style="12" bestFit="1" customWidth="1"/>
    <col min="133" max="133" width="4.25" style="12" bestFit="1" customWidth="1"/>
    <col min="134" max="135" width="8.25" style="12" bestFit="1" customWidth="1"/>
    <col min="136" max="137" width="8.375" style="12" bestFit="1" customWidth="1"/>
    <col min="138" max="138" width="5.75" style="12" bestFit="1" customWidth="1"/>
    <col min="139" max="139" width="5.625" style="12" bestFit="1" customWidth="1"/>
    <col min="140" max="140" width="5.75" style="12" bestFit="1" customWidth="1"/>
    <col min="141" max="141" width="4.625" style="12" bestFit="1" customWidth="1"/>
    <col min="142" max="143" width="6.875" style="12" bestFit="1" customWidth="1"/>
    <col min="144" max="145" width="8.375" style="12" bestFit="1" customWidth="1"/>
    <col min="146" max="149" width="7.5" style="12" customWidth="1"/>
    <col min="150" max="151" width="9.375" style="12" bestFit="1" customWidth="1"/>
    <col min="152" max="153" width="8.25" style="12" bestFit="1" customWidth="1"/>
    <col min="154" max="155" width="9.375" style="12" bestFit="1" customWidth="1"/>
    <col min="156" max="156" width="6.75" style="12" bestFit="1" customWidth="1"/>
    <col min="157" max="157" width="4.25" style="12" bestFit="1" customWidth="1"/>
    <col min="158" max="161" width="8.25" style="12" bestFit="1" customWidth="1"/>
    <col min="162" max="162" width="7.375" style="12" customWidth="1"/>
    <col min="163" max="163" width="6.75" style="12" bestFit="1" customWidth="1"/>
    <col min="164" max="165" width="5.625" style="12" bestFit="1" customWidth="1"/>
    <col min="166" max="167" width="6.75" style="12" bestFit="1" customWidth="1"/>
    <col min="168" max="169" width="9.375" style="12" bestFit="1" customWidth="1"/>
    <col min="170" max="173" width="6.5" style="13" customWidth="1"/>
    <col min="174" max="174" width="7" style="13" customWidth="1"/>
    <col min="175" max="175" width="7.5" style="13" customWidth="1"/>
    <col min="176" max="176" width="6.875" style="13" customWidth="1"/>
    <col min="177" max="177" width="6.25" style="13" bestFit="1" customWidth="1"/>
    <col min="178" max="178" width="7.5" style="13" customWidth="1"/>
    <col min="179" max="179" width="7.25" style="13" customWidth="1"/>
    <col min="180" max="180" width="6.25" style="13" bestFit="1" customWidth="1"/>
    <col min="181" max="181" width="4.5" style="13" bestFit="1" customWidth="1"/>
    <col min="182" max="182" width="7.375" style="13" customWidth="1"/>
    <col min="183" max="183" width="7.75" style="13" bestFit="1" customWidth="1"/>
    <col min="184" max="184" width="7" style="13" customWidth="1"/>
    <col min="185" max="185" width="6.25" style="13" bestFit="1" customWidth="1"/>
    <col min="186" max="187" width="5.75" style="13" customWidth="1"/>
    <col min="188" max="191" width="6.875" style="13" customWidth="1"/>
    <col min="192" max="193" width="7.625" style="13" bestFit="1" customWidth="1"/>
    <col min="194" max="195" width="6.25" style="13" bestFit="1" customWidth="1"/>
    <col min="196" max="197" width="7.625" style="13" bestFit="1" customWidth="1"/>
    <col min="198" max="198" width="6.25" style="13" bestFit="1" customWidth="1"/>
    <col min="199" max="199" width="4.375" style="13" bestFit="1" customWidth="1"/>
    <col min="200" max="202" width="7.625" style="13" bestFit="1" customWidth="1"/>
    <col min="203" max="203" width="7.5" style="13" bestFit="1" customWidth="1"/>
    <col min="204" max="205" width="4.875" style="13" customWidth="1"/>
    <col min="206" max="209" width="7.125" style="12" customWidth="1"/>
    <col min="210" max="210" width="7.625" style="12" customWidth="1"/>
    <col min="211" max="211" width="5.75" style="12" customWidth="1"/>
    <col min="212" max="212" width="5.625" style="12" customWidth="1"/>
    <col min="213" max="213" width="4.625" style="12" customWidth="1"/>
    <col min="214" max="214" width="5.875" style="12" customWidth="1"/>
    <col min="215" max="215" width="5.75" style="12" customWidth="1"/>
    <col min="216" max="216" width="7.5" style="12" bestFit="1" customWidth="1"/>
    <col min="217" max="217" width="4.375" style="12" bestFit="1" customWidth="1"/>
    <col min="218" max="220" width="7.5" style="12" bestFit="1" customWidth="1"/>
    <col min="221" max="221" width="6.25" style="12" bestFit="1" customWidth="1"/>
    <col min="222" max="223" width="5.875" style="12" bestFit="1" customWidth="1"/>
    <col min="224" max="227" width="7.125" style="12" customWidth="1"/>
    <col min="228" max="228" width="8.5" style="12" bestFit="1" customWidth="1"/>
    <col min="229" max="230" width="7.625" style="12" bestFit="1" customWidth="1"/>
    <col min="231" max="231" width="6.25" style="12" bestFit="1" customWidth="1"/>
    <col min="232" max="232" width="8.5" style="12" bestFit="1" customWidth="1"/>
    <col min="233" max="234" width="7.625" style="12" bestFit="1" customWidth="1"/>
    <col min="235" max="235" width="4.375" style="12" bestFit="1" customWidth="1"/>
    <col min="236" max="238" width="7.625" style="12" bestFit="1" customWidth="1"/>
    <col min="239" max="239" width="6.25" style="12" bestFit="1" customWidth="1"/>
    <col min="240" max="241" width="5.75" style="12" customWidth="1"/>
    <col min="242" max="245" width="7.375" style="12" customWidth="1"/>
    <col min="246" max="247" width="6.25" style="12" bestFit="1" customWidth="1"/>
    <col min="248" max="249" width="5.375" style="12" bestFit="1" customWidth="1"/>
    <col min="250" max="252" width="6.25" style="12" bestFit="1" customWidth="1"/>
    <col min="253" max="253" width="4.375" style="12" bestFit="1" customWidth="1"/>
    <col min="254" max="256" width="6.25" style="12" bestFit="1" customWidth="1"/>
    <col min="257" max="259" width="5.875" style="12" bestFit="1" customWidth="1"/>
    <col min="260" max="263" width="6.25" style="12" customWidth="1"/>
    <col min="264" max="266" width="7.625" style="12" bestFit="1" customWidth="1"/>
    <col min="267" max="267" width="6.25" style="12" bestFit="1" customWidth="1"/>
    <col min="268" max="269" width="7.625" style="12" bestFit="1" customWidth="1"/>
    <col min="270" max="270" width="6.25" style="12" bestFit="1" customWidth="1"/>
    <col min="271" max="271" width="5.875" style="12" bestFit="1" customWidth="1"/>
    <col min="272" max="274" width="7.625" style="12" bestFit="1" customWidth="1"/>
    <col min="275" max="275" width="6.25" style="12" bestFit="1" customWidth="1"/>
    <col min="276" max="277" width="5.875" style="12" bestFit="1" customWidth="1"/>
    <col min="278" max="281" width="6.5" style="12" bestFit="1" customWidth="1"/>
    <col min="282" max="282" width="8.5" style="12" bestFit="1" customWidth="1"/>
    <col min="283" max="283" width="6.25" style="12" bestFit="1" customWidth="1"/>
    <col min="284" max="284" width="7.625" style="12" bestFit="1" customWidth="1"/>
    <col min="285" max="285" width="6.625" style="12" bestFit="1" customWidth="1"/>
    <col min="286" max="286" width="8.5" style="12" bestFit="1" customWidth="1"/>
    <col min="287" max="287" width="6.625" style="12" bestFit="1" customWidth="1"/>
    <col min="288" max="288" width="7.625" style="12" bestFit="1" customWidth="1"/>
    <col min="289" max="289" width="6.125" style="12" bestFit="1" customWidth="1"/>
    <col min="290" max="290" width="7.625" style="12" bestFit="1" customWidth="1"/>
    <col min="291" max="291" width="6.25" style="12" bestFit="1" customWidth="1"/>
    <col min="292" max="292" width="7.625" style="12" bestFit="1" customWidth="1"/>
    <col min="293" max="295" width="5.875" style="12" bestFit="1" customWidth="1"/>
    <col min="296" max="299" width="6.625" style="12" customWidth="1"/>
    <col min="300" max="301" width="7.625" style="12" bestFit="1" customWidth="1"/>
    <col min="302" max="303" width="6.25" style="12" bestFit="1" customWidth="1"/>
    <col min="304" max="305" width="7.625" style="12" bestFit="1" customWidth="1"/>
    <col min="306" max="306" width="6.25" style="12" bestFit="1" customWidth="1"/>
    <col min="307" max="307" width="6.875" style="12" bestFit="1" customWidth="1"/>
    <col min="308" max="309" width="6.25" style="12" bestFit="1" customWidth="1"/>
    <col min="310" max="310" width="7.625" style="12" bestFit="1" customWidth="1"/>
    <col min="311" max="311" width="6.25" style="12" bestFit="1" customWidth="1"/>
    <col min="312" max="312" width="5.875" style="12" bestFit="1" customWidth="1"/>
    <col min="313" max="313" width="5.75" style="12" customWidth="1"/>
    <col min="314" max="317" width="6.875" style="12" customWidth="1"/>
    <col min="318" max="318" width="7.625" style="12" bestFit="1" customWidth="1"/>
    <col min="319" max="320" width="6.25" style="12" bestFit="1" customWidth="1"/>
    <col min="321" max="321" width="5.875" style="12" bestFit="1" customWidth="1"/>
    <col min="322" max="322" width="7.625" style="12" bestFit="1" customWidth="1"/>
    <col min="323" max="324" width="6.25" style="12" bestFit="1" customWidth="1"/>
    <col min="325" max="325" width="5.875" style="12" bestFit="1" customWidth="1"/>
    <col min="326" max="327" width="6.25" style="12" bestFit="1" customWidth="1"/>
    <col min="328" max="328" width="6.875" style="12" bestFit="1" customWidth="1"/>
    <col min="329" max="329" width="6.25" style="12" bestFit="1" customWidth="1"/>
    <col min="330" max="331" width="5.875" style="12" bestFit="1" customWidth="1"/>
    <col min="332" max="335" width="6.875" style="12" customWidth="1"/>
    <col min="336" max="336" width="6.25" style="12" bestFit="1" customWidth="1"/>
    <col min="337" max="339" width="5.875" style="12" bestFit="1" customWidth="1"/>
    <col min="340" max="340" width="6.25" style="12" bestFit="1" customWidth="1"/>
    <col min="341" max="341" width="5.875" style="12" bestFit="1" customWidth="1"/>
    <col min="342" max="342" width="6.25" style="12" bestFit="1" customWidth="1"/>
    <col min="343" max="343" width="5.875" style="12" bestFit="1" customWidth="1"/>
    <col min="344" max="344" width="6.25" style="12" bestFit="1" customWidth="1"/>
    <col min="345" max="349" width="5.875" style="12" bestFit="1" customWidth="1"/>
    <col min="350" max="350" width="6.5" style="12" bestFit="1" customWidth="1"/>
    <col min="351" max="351" width="5.875" style="12" bestFit="1" customWidth="1"/>
    <col min="352" max="353" width="6.5" style="12" bestFit="1" customWidth="1"/>
    <col min="354" max="354" width="8.5" style="12" bestFit="1" customWidth="1"/>
    <col min="355" max="356" width="7.625" style="12" bestFit="1" customWidth="1"/>
    <col min="357" max="357" width="6.25" style="12" bestFit="1" customWidth="1"/>
    <col min="358" max="360" width="7.625" style="12" bestFit="1" customWidth="1"/>
    <col min="361" max="361" width="6.875" style="12" bestFit="1" customWidth="1"/>
    <col min="362" max="365" width="7.625" style="12" bestFit="1" customWidth="1"/>
    <col min="366" max="367" width="5.875" style="12" bestFit="1" customWidth="1"/>
    <col min="368" max="16384" width="5.75" style="141"/>
  </cols>
  <sheetData>
    <row r="1" spans="1:367" s="156" customFormat="1" ht="21" thickBot="1" x14ac:dyDescent="0.35">
      <c r="A1" s="13"/>
      <c r="B1" s="13"/>
      <c r="C1" s="13"/>
      <c r="D1" s="13"/>
      <c r="E1" s="13"/>
      <c r="F1" s="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230" t="s">
        <v>163</v>
      </c>
      <c r="FO1" s="231"/>
      <c r="FP1" s="231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</row>
    <row r="2" spans="1:367" ht="17.25" thickBot="1" x14ac:dyDescent="0.35">
      <c r="A2" s="5"/>
      <c r="B2" s="596" t="s">
        <v>162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  <c r="AJ2" s="577"/>
      <c r="AK2" s="577"/>
      <c r="AL2" s="577"/>
      <c r="AM2" s="577"/>
      <c r="AN2" s="577"/>
      <c r="AO2" s="577"/>
      <c r="AP2" s="577"/>
      <c r="AQ2" s="577"/>
      <c r="AR2" s="577"/>
      <c r="AS2" s="577"/>
      <c r="AT2" s="577"/>
      <c r="AU2" s="577"/>
      <c r="AV2" s="577"/>
      <c r="AW2" s="577"/>
      <c r="AX2" s="577"/>
      <c r="AY2" s="577"/>
      <c r="AZ2" s="577"/>
      <c r="BA2" s="577"/>
      <c r="BB2" s="577"/>
      <c r="BC2" s="577"/>
      <c r="BD2" s="577"/>
      <c r="BE2" s="577"/>
      <c r="BF2" s="577"/>
      <c r="BG2" s="577"/>
      <c r="BH2" s="577"/>
      <c r="BI2" s="577"/>
      <c r="BJ2" s="577"/>
      <c r="BK2" s="577"/>
      <c r="BL2" s="577"/>
      <c r="BM2" s="577"/>
      <c r="BN2" s="577"/>
      <c r="BO2" s="577"/>
      <c r="BP2" s="577"/>
      <c r="BQ2" s="577"/>
      <c r="BR2" s="577"/>
      <c r="BS2" s="577"/>
      <c r="BT2" s="577"/>
      <c r="BU2" s="577"/>
      <c r="BV2" s="577"/>
      <c r="BW2" s="577"/>
      <c r="BX2" s="577"/>
      <c r="BY2" s="577"/>
      <c r="BZ2" s="577"/>
      <c r="CA2" s="577"/>
      <c r="CB2" s="577"/>
      <c r="CC2" s="577"/>
      <c r="CD2" s="577"/>
      <c r="CE2" s="577"/>
      <c r="CF2" s="577"/>
      <c r="CG2" s="577"/>
      <c r="CH2" s="577"/>
      <c r="CI2" s="577"/>
      <c r="CJ2" s="577"/>
      <c r="CK2" s="577"/>
      <c r="CL2" s="577"/>
      <c r="CM2" s="577"/>
      <c r="CN2" s="577"/>
      <c r="CO2" s="577"/>
      <c r="CP2" s="577"/>
      <c r="CQ2" s="577"/>
      <c r="CR2" s="577"/>
      <c r="CS2" s="577"/>
      <c r="CT2" s="577"/>
      <c r="CU2" s="577"/>
      <c r="CV2" s="577"/>
      <c r="CW2" s="577"/>
      <c r="CX2" s="577"/>
      <c r="CY2" s="577"/>
      <c r="CZ2" s="577"/>
      <c r="DA2" s="577"/>
      <c r="DB2" s="577"/>
      <c r="DC2" s="577"/>
      <c r="DD2" s="577"/>
      <c r="DE2" s="577"/>
      <c r="DF2" s="577"/>
      <c r="DG2" s="577"/>
      <c r="DH2" s="577"/>
      <c r="DI2" s="577"/>
      <c r="DJ2" s="577"/>
      <c r="DK2" s="577"/>
      <c r="DL2" s="577"/>
      <c r="DM2" s="577"/>
      <c r="DN2" s="577"/>
      <c r="DO2" s="577"/>
      <c r="DP2" s="577"/>
      <c r="DQ2" s="577"/>
      <c r="DR2" s="577"/>
      <c r="DS2" s="577"/>
      <c r="DT2" s="577"/>
      <c r="DU2" s="577"/>
      <c r="DV2" s="577"/>
      <c r="DW2" s="577"/>
      <c r="DX2" s="577"/>
      <c r="DY2" s="577"/>
      <c r="DZ2" s="577"/>
      <c r="EA2" s="577"/>
      <c r="EB2" s="577"/>
      <c r="EC2" s="577"/>
      <c r="ED2" s="577"/>
      <c r="EE2" s="577"/>
      <c r="EF2" s="577"/>
      <c r="EG2" s="577"/>
      <c r="EH2" s="577"/>
      <c r="EI2" s="577"/>
      <c r="EJ2" s="577"/>
      <c r="EK2" s="577"/>
      <c r="EL2" s="577"/>
      <c r="EM2" s="577"/>
      <c r="EN2" s="577"/>
      <c r="EO2" s="577"/>
      <c r="EP2" s="577"/>
      <c r="EQ2" s="577"/>
      <c r="ER2" s="577"/>
      <c r="ES2" s="577"/>
      <c r="ET2" s="577"/>
      <c r="EU2" s="577"/>
      <c r="EV2" s="577"/>
      <c r="EW2" s="577"/>
      <c r="EX2" s="577"/>
      <c r="EY2" s="577"/>
      <c r="EZ2" s="577"/>
      <c r="FA2" s="577"/>
      <c r="FB2" s="577"/>
      <c r="FC2" s="577"/>
      <c r="FD2" s="577"/>
      <c r="FE2" s="577"/>
      <c r="FF2" s="577"/>
      <c r="FG2" s="577"/>
      <c r="FH2" s="577"/>
      <c r="FI2" s="577"/>
      <c r="FJ2" s="577"/>
      <c r="FK2" s="577"/>
      <c r="FL2" s="577"/>
      <c r="FM2" s="577"/>
      <c r="FN2" s="597" t="s">
        <v>161</v>
      </c>
      <c r="FO2" s="598"/>
      <c r="FP2" s="598"/>
      <c r="FQ2" s="598"/>
      <c r="FR2" s="598"/>
      <c r="FS2" s="598"/>
      <c r="FT2" s="598"/>
      <c r="FU2" s="598"/>
      <c r="FV2" s="598"/>
      <c r="FW2" s="598"/>
      <c r="FX2" s="598"/>
      <c r="FY2" s="598"/>
      <c r="FZ2" s="598"/>
      <c r="GA2" s="598"/>
      <c r="GB2" s="598"/>
      <c r="GC2" s="598"/>
      <c r="GD2" s="598"/>
      <c r="GE2" s="598"/>
      <c r="GF2" s="598"/>
      <c r="GG2" s="598"/>
      <c r="GH2" s="598"/>
      <c r="GI2" s="598"/>
      <c r="GJ2" s="598"/>
      <c r="GK2" s="598"/>
      <c r="GL2" s="598"/>
      <c r="GM2" s="598"/>
      <c r="GN2" s="598"/>
      <c r="GO2" s="598"/>
      <c r="GP2" s="598"/>
      <c r="GQ2" s="598"/>
      <c r="GR2" s="598"/>
      <c r="GS2" s="598"/>
      <c r="GT2" s="598"/>
      <c r="GU2" s="598"/>
      <c r="GV2" s="598"/>
      <c r="GW2" s="598"/>
      <c r="GX2" s="598"/>
      <c r="GY2" s="598"/>
      <c r="GZ2" s="598"/>
      <c r="HA2" s="598"/>
      <c r="HB2" s="598"/>
      <c r="HC2" s="598"/>
      <c r="HD2" s="598"/>
      <c r="HE2" s="598"/>
      <c r="HF2" s="598"/>
      <c r="HG2" s="598"/>
      <c r="HH2" s="598"/>
      <c r="HI2" s="598"/>
      <c r="HJ2" s="598"/>
      <c r="HK2" s="598"/>
      <c r="HL2" s="598"/>
      <c r="HM2" s="598"/>
      <c r="HN2" s="598"/>
      <c r="HO2" s="598"/>
      <c r="HP2" s="598"/>
      <c r="HQ2" s="598"/>
      <c r="HR2" s="598"/>
      <c r="HS2" s="598"/>
      <c r="HT2" s="598"/>
      <c r="HU2" s="598"/>
      <c r="HV2" s="598"/>
      <c r="HW2" s="598"/>
      <c r="HX2" s="598"/>
      <c r="HY2" s="598"/>
      <c r="HZ2" s="598"/>
      <c r="IA2" s="598"/>
      <c r="IB2" s="598"/>
      <c r="IC2" s="598"/>
      <c r="ID2" s="598"/>
      <c r="IE2" s="598"/>
      <c r="IF2" s="598"/>
      <c r="IG2" s="598"/>
      <c r="IH2" s="598"/>
      <c r="II2" s="598"/>
      <c r="IJ2" s="598"/>
      <c r="IK2" s="598"/>
      <c r="IL2" s="598"/>
      <c r="IM2" s="598"/>
      <c r="IN2" s="598"/>
      <c r="IO2" s="598"/>
      <c r="IP2" s="598"/>
      <c r="IQ2" s="598"/>
      <c r="IR2" s="598"/>
      <c r="IS2" s="598"/>
      <c r="IT2" s="598"/>
      <c r="IU2" s="598"/>
      <c r="IV2" s="598"/>
      <c r="IW2" s="598"/>
      <c r="IX2" s="598"/>
      <c r="IY2" s="598"/>
      <c r="IZ2" s="598"/>
      <c r="JA2" s="598"/>
      <c r="JB2" s="598"/>
      <c r="JC2" s="598"/>
      <c r="JD2" s="598"/>
      <c r="JE2" s="598"/>
      <c r="JF2" s="598"/>
      <c r="JG2" s="598"/>
      <c r="JH2" s="598"/>
      <c r="JI2" s="598"/>
      <c r="JJ2" s="598"/>
      <c r="JK2" s="598"/>
      <c r="JL2" s="598"/>
      <c r="JM2" s="598"/>
      <c r="JN2" s="598"/>
      <c r="JO2" s="598"/>
      <c r="JP2" s="598"/>
      <c r="JQ2" s="598"/>
      <c r="JR2" s="598"/>
      <c r="JS2" s="598"/>
      <c r="JT2" s="598"/>
      <c r="JU2" s="598"/>
      <c r="JV2" s="598"/>
      <c r="JW2" s="598"/>
      <c r="JX2" s="598"/>
      <c r="JY2" s="598"/>
      <c r="JZ2" s="598"/>
      <c r="KA2" s="598"/>
      <c r="KB2" s="598"/>
      <c r="KC2" s="598"/>
      <c r="KD2" s="598"/>
      <c r="KE2" s="598"/>
      <c r="KF2" s="598"/>
      <c r="KG2" s="598"/>
      <c r="KH2" s="598"/>
      <c r="KI2" s="598"/>
      <c r="KJ2" s="598"/>
      <c r="KK2" s="598"/>
      <c r="KL2" s="598"/>
      <c r="KM2" s="598"/>
      <c r="KN2" s="598"/>
      <c r="KO2" s="598"/>
      <c r="KP2" s="598"/>
      <c r="KQ2" s="598"/>
      <c r="KR2" s="598"/>
      <c r="KS2" s="598"/>
      <c r="KT2" s="598"/>
      <c r="KU2" s="598"/>
      <c r="KV2" s="598"/>
      <c r="KW2" s="598"/>
      <c r="KX2" s="598"/>
      <c r="KY2" s="598"/>
      <c r="KZ2" s="598"/>
      <c r="LA2" s="598"/>
      <c r="LB2" s="598"/>
      <c r="LC2" s="598"/>
      <c r="LD2" s="598"/>
      <c r="LE2" s="598"/>
      <c r="LF2" s="598"/>
      <c r="LG2" s="598"/>
      <c r="LH2" s="598"/>
      <c r="LI2" s="598"/>
      <c r="LJ2" s="598"/>
      <c r="LK2" s="598"/>
      <c r="LL2" s="598"/>
      <c r="LM2" s="598"/>
      <c r="LN2" s="598"/>
      <c r="LO2" s="598"/>
      <c r="LP2" s="598"/>
      <c r="LQ2" s="598"/>
      <c r="LR2" s="598"/>
      <c r="LS2" s="598"/>
      <c r="LT2" s="598"/>
      <c r="LU2" s="598"/>
      <c r="LV2" s="598"/>
      <c r="LW2" s="598"/>
      <c r="LX2" s="598"/>
      <c r="LY2" s="598"/>
      <c r="LZ2" s="598"/>
      <c r="MA2" s="598"/>
      <c r="MB2" s="598"/>
      <c r="MC2" s="598"/>
      <c r="MD2" s="598"/>
      <c r="ME2" s="598"/>
      <c r="MF2" s="598"/>
      <c r="MG2" s="598"/>
      <c r="MH2" s="598"/>
      <c r="MI2" s="598"/>
      <c r="MJ2" s="598"/>
      <c r="MK2" s="598"/>
      <c r="ML2" s="598"/>
      <c r="MM2" s="598"/>
      <c r="MN2" s="598"/>
      <c r="MO2" s="598"/>
      <c r="MP2" s="598"/>
      <c r="MQ2" s="598"/>
      <c r="MR2" s="598"/>
      <c r="MS2" s="598"/>
      <c r="MT2" s="598"/>
      <c r="MU2" s="598"/>
      <c r="MV2" s="598"/>
      <c r="MW2" s="598"/>
      <c r="MX2" s="598"/>
      <c r="MY2" s="598"/>
      <c r="MZ2" s="598"/>
      <c r="NA2" s="598"/>
      <c r="NB2" s="598"/>
      <c r="NC2" s="599"/>
    </row>
    <row r="3" spans="1:367" s="156" customFormat="1" ht="16.5" customHeight="1" x14ac:dyDescent="0.3">
      <c r="A3" s="613" t="s">
        <v>3</v>
      </c>
      <c r="B3" s="604" t="s">
        <v>160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0"/>
      <c r="Z3" s="604" t="s">
        <v>159</v>
      </c>
      <c r="AA3" s="584"/>
      <c r="AB3" s="584"/>
      <c r="AC3" s="584"/>
      <c r="AD3" s="584"/>
      <c r="AE3" s="584"/>
      <c r="AF3" s="584"/>
      <c r="AG3" s="584"/>
      <c r="AH3" s="584"/>
      <c r="AI3" s="584"/>
      <c r="AJ3" s="584"/>
      <c r="AK3" s="584"/>
      <c r="AL3" s="584"/>
      <c r="AM3" s="584"/>
      <c r="AN3" s="584"/>
      <c r="AO3" s="584"/>
      <c r="AP3" s="584"/>
      <c r="AQ3" s="584"/>
      <c r="AR3" s="584"/>
      <c r="AS3" s="584"/>
      <c r="AT3" s="584"/>
      <c r="AU3" s="584"/>
      <c r="AV3" s="584"/>
      <c r="AW3" s="580"/>
      <c r="AX3" s="604" t="s">
        <v>70</v>
      </c>
      <c r="AY3" s="584"/>
      <c r="AZ3" s="584"/>
      <c r="BA3" s="584"/>
      <c r="BB3" s="584"/>
      <c r="BC3" s="584"/>
      <c r="BD3" s="584"/>
      <c r="BE3" s="584"/>
      <c r="BF3" s="584"/>
      <c r="BG3" s="584"/>
      <c r="BH3" s="584"/>
      <c r="BI3" s="584"/>
      <c r="BJ3" s="584"/>
      <c r="BK3" s="584"/>
      <c r="BL3" s="584"/>
      <c r="BM3" s="584"/>
      <c r="BN3" s="584"/>
      <c r="BO3" s="584"/>
      <c r="BP3" s="584"/>
      <c r="BQ3" s="584"/>
      <c r="BR3" s="584"/>
      <c r="BS3" s="584"/>
      <c r="BT3" s="584"/>
      <c r="BU3" s="580"/>
      <c r="BV3" s="604" t="s">
        <v>158</v>
      </c>
      <c r="BW3" s="584"/>
      <c r="BX3" s="584"/>
      <c r="BY3" s="584"/>
      <c r="BZ3" s="584"/>
      <c r="CA3" s="584"/>
      <c r="CB3" s="584"/>
      <c r="CC3" s="584"/>
      <c r="CD3" s="584"/>
      <c r="CE3" s="584"/>
      <c r="CF3" s="584"/>
      <c r="CG3" s="584"/>
      <c r="CH3" s="584"/>
      <c r="CI3" s="584"/>
      <c r="CJ3" s="584"/>
      <c r="CK3" s="584"/>
      <c r="CL3" s="584"/>
      <c r="CM3" s="584"/>
      <c r="CN3" s="584"/>
      <c r="CO3" s="584"/>
      <c r="CP3" s="584"/>
      <c r="CQ3" s="584"/>
      <c r="CR3" s="584"/>
      <c r="CS3" s="580"/>
      <c r="CT3" s="604" t="s">
        <v>157</v>
      </c>
      <c r="CU3" s="584"/>
      <c r="CV3" s="584"/>
      <c r="CW3" s="584"/>
      <c r="CX3" s="584"/>
      <c r="CY3" s="584"/>
      <c r="CZ3" s="584"/>
      <c r="DA3" s="584"/>
      <c r="DB3" s="584"/>
      <c r="DC3" s="584"/>
      <c r="DD3" s="584"/>
      <c r="DE3" s="584"/>
      <c r="DF3" s="584"/>
      <c r="DG3" s="584"/>
      <c r="DH3" s="584"/>
      <c r="DI3" s="584"/>
      <c r="DJ3" s="584"/>
      <c r="DK3" s="584"/>
      <c r="DL3" s="584"/>
      <c r="DM3" s="584"/>
      <c r="DN3" s="584"/>
      <c r="DO3" s="584"/>
      <c r="DP3" s="584"/>
      <c r="DQ3" s="580"/>
      <c r="DR3" s="604" t="s">
        <v>156</v>
      </c>
      <c r="DS3" s="584"/>
      <c r="DT3" s="584"/>
      <c r="DU3" s="584"/>
      <c r="DV3" s="584"/>
      <c r="DW3" s="584"/>
      <c r="DX3" s="584"/>
      <c r="DY3" s="584"/>
      <c r="DZ3" s="584"/>
      <c r="EA3" s="584"/>
      <c r="EB3" s="584"/>
      <c r="EC3" s="584"/>
      <c r="ED3" s="584"/>
      <c r="EE3" s="584"/>
      <c r="EF3" s="584"/>
      <c r="EG3" s="584"/>
      <c r="EH3" s="584"/>
      <c r="EI3" s="584"/>
      <c r="EJ3" s="584"/>
      <c r="EK3" s="584"/>
      <c r="EL3" s="584"/>
      <c r="EM3" s="584"/>
      <c r="EN3" s="584"/>
      <c r="EO3" s="580"/>
      <c r="EP3" s="604" t="s">
        <v>155</v>
      </c>
      <c r="EQ3" s="584"/>
      <c r="ER3" s="584"/>
      <c r="ES3" s="584"/>
      <c r="ET3" s="584"/>
      <c r="EU3" s="584"/>
      <c r="EV3" s="584"/>
      <c r="EW3" s="584"/>
      <c r="EX3" s="584"/>
      <c r="EY3" s="584"/>
      <c r="EZ3" s="584"/>
      <c r="FA3" s="584"/>
      <c r="FB3" s="584"/>
      <c r="FC3" s="584"/>
      <c r="FD3" s="584"/>
      <c r="FE3" s="584"/>
      <c r="FF3" s="584"/>
      <c r="FG3" s="584"/>
      <c r="FH3" s="584"/>
      <c r="FI3" s="584"/>
      <c r="FJ3" s="584"/>
      <c r="FK3" s="584"/>
      <c r="FL3" s="584"/>
      <c r="FM3" s="580"/>
      <c r="FN3" s="591" t="s">
        <v>154</v>
      </c>
      <c r="FO3" s="592"/>
      <c r="FP3" s="592"/>
      <c r="FQ3" s="592"/>
      <c r="FR3" s="592"/>
      <c r="FS3" s="592"/>
      <c r="FT3" s="592"/>
      <c r="FU3" s="592"/>
      <c r="FV3" s="592"/>
      <c r="FW3" s="592"/>
      <c r="FX3" s="592"/>
      <c r="FY3" s="592"/>
      <c r="FZ3" s="592"/>
      <c r="GA3" s="592"/>
      <c r="GB3" s="592"/>
      <c r="GC3" s="592"/>
      <c r="GD3" s="592"/>
      <c r="GE3" s="593"/>
      <c r="GF3" s="591" t="s">
        <v>153</v>
      </c>
      <c r="GG3" s="592"/>
      <c r="GH3" s="592"/>
      <c r="GI3" s="592"/>
      <c r="GJ3" s="592"/>
      <c r="GK3" s="592"/>
      <c r="GL3" s="592"/>
      <c r="GM3" s="592"/>
      <c r="GN3" s="592"/>
      <c r="GO3" s="592"/>
      <c r="GP3" s="592"/>
      <c r="GQ3" s="592"/>
      <c r="GR3" s="592"/>
      <c r="GS3" s="592"/>
      <c r="GT3" s="592"/>
      <c r="GU3" s="592"/>
      <c r="GV3" s="592"/>
      <c r="GW3" s="593"/>
      <c r="GX3" s="591" t="s">
        <v>152</v>
      </c>
      <c r="GY3" s="592"/>
      <c r="GZ3" s="592"/>
      <c r="HA3" s="592"/>
      <c r="HB3" s="592"/>
      <c r="HC3" s="592"/>
      <c r="HD3" s="592"/>
      <c r="HE3" s="592"/>
      <c r="HF3" s="592"/>
      <c r="HG3" s="592"/>
      <c r="HH3" s="592"/>
      <c r="HI3" s="592"/>
      <c r="HJ3" s="592"/>
      <c r="HK3" s="592"/>
      <c r="HL3" s="592"/>
      <c r="HM3" s="592"/>
      <c r="HN3" s="592"/>
      <c r="HO3" s="593"/>
      <c r="HP3" s="591" t="s">
        <v>151</v>
      </c>
      <c r="HQ3" s="592"/>
      <c r="HR3" s="592"/>
      <c r="HS3" s="592"/>
      <c r="HT3" s="592"/>
      <c r="HU3" s="592"/>
      <c r="HV3" s="592"/>
      <c r="HW3" s="592"/>
      <c r="HX3" s="592"/>
      <c r="HY3" s="592"/>
      <c r="HZ3" s="592"/>
      <c r="IA3" s="592"/>
      <c r="IB3" s="592"/>
      <c r="IC3" s="592"/>
      <c r="ID3" s="592"/>
      <c r="IE3" s="592"/>
      <c r="IF3" s="592"/>
      <c r="IG3" s="593"/>
      <c r="IH3" s="591" t="s">
        <v>150</v>
      </c>
      <c r="II3" s="592"/>
      <c r="IJ3" s="592"/>
      <c r="IK3" s="592"/>
      <c r="IL3" s="592"/>
      <c r="IM3" s="592"/>
      <c r="IN3" s="592"/>
      <c r="IO3" s="592"/>
      <c r="IP3" s="592"/>
      <c r="IQ3" s="592"/>
      <c r="IR3" s="592"/>
      <c r="IS3" s="592"/>
      <c r="IT3" s="592"/>
      <c r="IU3" s="592"/>
      <c r="IV3" s="592"/>
      <c r="IW3" s="592"/>
      <c r="IX3" s="592"/>
      <c r="IY3" s="592"/>
      <c r="IZ3" s="591" t="s">
        <v>149</v>
      </c>
      <c r="JA3" s="592"/>
      <c r="JB3" s="592"/>
      <c r="JC3" s="592"/>
      <c r="JD3" s="592"/>
      <c r="JE3" s="592"/>
      <c r="JF3" s="592"/>
      <c r="JG3" s="592"/>
      <c r="JH3" s="592"/>
      <c r="JI3" s="592"/>
      <c r="JJ3" s="592"/>
      <c r="JK3" s="592"/>
      <c r="JL3" s="592"/>
      <c r="JM3" s="592"/>
      <c r="JN3" s="592"/>
      <c r="JO3" s="592"/>
      <c r="JP3" s="592"/>
      <c r="JQ3" s="592"/>
      <c r="JR3" s="591" t="s">
        <v>148</v>
      </c>
      <c r="JS3" s="592"/>
      <c r="JT3" s="592"/>
      <c r="JU3" s="592"/>
      <c r="JV3" s="592"/>
      <c r="JW3" s="592"/>
      <c r="JX3" s="592"/>
      <c r="JY3" s="592"/>
      <c r="JZ3" s="592"/>
      <c r="KA3" s="592"/>
      <c r="KB3" s="592"/>
      <c r="KC3" s="592"/>
      <c r="KD3" s="592"/>
      <c r="KE3" s="592"/>
      <c r="KF3" s="592"/>
      <c r="KG3" s="592"/>
      <c r="KH3" s="592"/>
      <c r="KI3" s="592"/>
      <c r="KJ3" s="591" t="s">
        <v>147</v>
      </c>
      <c r="KK3" s="592"/>
      <c r="KL3" s="592"/>
      <c r="KM3" s="592"/>
      <c r="KN3" s="592"/>
      <c r="KO3" s="592"/>
      <c r="KP3" s="592"/>
      <c r="KQ3" s="592"/>
      <c r="KR3" s="592"/>
      <c r="KS3" s="592"/>
      <c r="KT3" s="592"/>
      <c r="KU3" s="592"/>
      <c r="KV3" s="592"/>
      <c r="KW3" s="592"/>
      <c r="KX3" s="592"/>
      <c r="KY3" s="592"/>
      <c r="KZ3" s="592"/>
      <c r="LA3" s="592"/>
      <c r="LB3" s="591" t="s">
        <v>146</v>
      </c>
      <c r="LC3" s="592"/>
      <c r="LD3" s="592"/>
      <c r="LE3" s="592"/>
      <c r="LF3" s="592"/>
      <c r="LG3" s="592"/>
      <c r="LH3" s="592"/>
      <c r="LI3" s="592"/>
      <c r="LJ3" s="592"/>
      <c r="LK3" s="592"/>
      <c r="LL3" s="592"/>
      <c r="LM3" s="592"/>
      <c r="LN3" s="592"/>
      <c r="LO3" s="592"/>
      <c r="LP3" s="592"/>
      <c r="LQ3" s="592"/>
      <c r="LR3" s="592"/>
      <c r="LS3" s="592"/>
      <c r="LT3" s="591" t="s">
        <v>145</v>
      </c>
      <c r="LU3" s="592"/>
      <c r="LV3" s="592"/>
      <c r="LW3" s="592"/>
      <c r="LX3" s="592"/>
      <c r="LY3" s="592"/>
      <c r="LZ3" s="592"/>
      <c r="MA3" s="592"/>
      <c r="MB3" s="592"/>
      <c r="MC3" s="592"/>
      <c r="MD3" s="592"/>
      <c r="ME3" s="592"/>
      <c r="MF3" s="592"/>
      <c r="MG3" s="592"/>
      <c r="MH3" s="592"/>
      <c r="MI3" s="592"/>
      <c r="MJ3" s="592"/>
      <c r="MK3" s="592"/>
      <c r="ML3" s="591" t="s">
        <v>144</v>
      </c>
      <c r="MM3" s="592"/>
      <c r="MN3" s="592"/>
      <c r="MO3" s="592"/>
      <c r="MP3" s="592"/>
      <c r="MQ3" s="592"/>
      <c r="MR3" s="592"/>
      <c r="MS3" s="592"/>
      <c r="MT3" s="592"/>
      <c r="MU3" s="592"/>
      <c r="MV3" s="592"/>
      <c r="MW3" s="592"/>
      <c r="MX3" s="592"/>
      <c r="MY3" s="592"/>
      <c r="MZ3" s="592"/>
      <c r="NA3" s="592"/>
      <c r="NB3" s="592"/>
      <c r="NC3" s="592"/>
    </row>
    <row r="4" spans="1:367" s="220" customFormat="1" ht="35.25" customHeight="1" x14ac:dyDescent="0.3">
      <c r="A4" s="614"/>
      <c r="B4" s="605" t="s">
        <v>138</v>
      </c>
      <c r="C4" s="605"/>
      <c r="D4" s="605" t="s">
        <v>137</v>
      </c>
      <c r="E4" s="605"/>
      <c r="F4" s="610" t="s">
        <v>136</v>
      </c>
      <c r="G4" s="608"/>
      <c r="H4" s="608" t="s">
        <v>135</v>
      </c>
      <c r="I4" s="608"/>
      <c r="J4" s="608" t="s">
        <v>134</v>
      </c>
      <c r="K4" s="608"/>
      <c r="L4" s="608" t="s">
        <v>133</v>
      </c>
      <c r="M4" s="608"/>
      <c r="N4" s="608" t="s">
        <v>132</v>
      </c>
      <c r="O4" s="608"/>
      <c r="P4" s="608" t="s">
        <v>131</v>
      </c>
      <c r="Q4" s="608"/>
      <c r="R4" s="608" t="s">
        <v>141</v>
      </c>
      <c r="S4" s="608"/>
      <c r="T4" s="608" t="s">
        <v>140</v>
      </c>
      <c r="U4" s="608"/>
      <c r="V4" s="608" t="s">
        <v>143</v>
      </c>
      <c r="W4" s="608"/>
      <c r="X4" s="608" t="s">
        <v>142</v>
      </c>
      <c r="Y4" s="616"/>
      <c r="Z4" s="605" t="s">
        <v>138</v>
      </c>
      <c r="AA4" s="605"/>
      <c r="AB4" s="605" t="s">
        <v>137</v>
      </c>
      <c r="AC4" s="605"/>
      <c r="AD4" s="610" t="s">
        <v>136</v>
      </c>
      <c r="AE4" s="608"/>
      <c r="AF4" s="608" t="s">
        <v>135</v>
      </c>
      <c r="AG4" s="608"/>
      <c r="AH4" s="608" t="s">
        <v>134</v>
      </c>
      <c r="AI4" s="608"/>
      <c r="AJ4" s="608" t="s">
        <v>133</v>
      </c>
      <c r="AK4" s="608"/>
      <c r="AL4" s="608" t="s">
        <v>132</v>
      </c>
      <c r="AM4" s="608"/>
      <c r="AN4" s="608" t="s">
        <v>131</v>
      </c>
      <c r="AO4" s="608"/>
      <c r="AP4" s="608" t="s">
        <v>141</v>
      </c>
      <c r="AQ4" s="608"/>
      <c r="AR4" s="608" t="s">
        <v>140</v>
      </c>
      <c r="AS4" s="608"/>
      <c r="AT4" s="608" t="s">
        <v>143</v>
      </c>
      <c r="AU4" s="608"/>
      <c r="AV4" s="608" t="s">
        <v>142</v>
      </c>
      <c r="AW4" s="616"/>
      <c r="AX4" s="605" t="s">
        <v>127</v>
      </c>
      <c r="AY4" s="605"/>
      <c r="AZ4" s="605" t="s">
        <v>126</v>
      </c>
      <c r="BA4" s="605"/>
      <c r="BB4" s="606" t="s">
        <v>136</v>
      </c>
      <c r="BC4" s="607"/>
      <c r="BD4" s="607" t="s">
        <v>124</v>
      </c>
      <c r="BE4" s="607"/>
      <c r="BF4" s="608" t="s">
        <v>123</v>
      </c>
      <c r="BG4" s="608"/>
      <c r="BH4" s="608" t="s">
        <v>122</v>
      </c>
      <c r="BI4" s="608"/>
      <c r="BJ4" s="607" t="s">
        <v>132</v>
      </c>
      <c r="BK4" s="607"/>
      <c r="BL4" s="607" t="s">
        <v>120</v>
      </c>
      <c r="BM4" s="607"/>
      <c r="BN4" s="607" t="s">
        <v>141</v>
      </c>
      <c r="BO4" s="607"/>
      <c r="BP4" s="607" t="s">
        <v>118</v>
      </c>
      <c r="BQ4" s="607"/>
      <c r="BR4" s="607" t="s">
        <v>139</v>
      </c>
      <c r="BS4" s="607"/>
      <c r="BT4" s="607" t="s">
        <v>139</v>
      </c>
      <c r="BU4" s="609"/>
      <c r="BV4" s="605" t="s">
        <v>138</v>
      </c>
      <c r="BW4" s="605"/>
      <c r="BX4" s="605" t="s">
        <v>137</v>
      </c>
      <c r="BY4" s="605"/>
      <c r="BZ4" s="610" t="s">
        <v>136</v>
      </c>
      <c r="CA4" s="608"/>
      <c r="CB4" s="608" t="s">
        <v>135</v>
      </c>
      <c r="CC4" s="608"/>
      <c r="CD4" s="608" t="s">
        <v>134</v>
      </c>
      <c r="CE4" s="608"/>
      <c r="CF4" s="608" t="s">
        <v>133</v>
      </c>
      <c r="CG4" s="608"/>
      <c r="CH4" s="608" t="s">
        <v>132</v>
      </c>
      <c r="CI4" s="608"/>
      <c r="CJ4" s="608" t="s">
        <v>131</v>
      </c>
      <c r="CK4" s="608"/>
      <c r="CL4" s="608" t="s">
        <v>141</v>
      </c>
      <c r="CM4" s="608"/>
      <c r="CN4" s="608" t="s">
        <v>140</v>
      </c>
      <c r="CO4" s="608"/>
      <c r="CP4" s="608" t="s">
        <v>143</v>
      </c>
      <c r="CQ4" s="608"/>
      <c r="CR4" s="608" t="s">
        <v>142</v>
      </c>
      <c r="CS4" s="616"/>
      <c r="CT4" s="605" t="s">
        <v>138</v>
      </c>
      <c r="CU4" s="605"/>
      <c r="CV4" s="605" t="s">
        <v>137</v>
      </c>
      <c r="CW4" s="605"/>
      <c r="CX4" s="610" t="s">
        <v>136</v>
      </c>
      <c r="CY4" s="608"/>
      <c r="CZ4" s="608" t="s">
        <v>135</v>
      </c>
      <c r="DA4" s="608"/>
      <c r="DB4" s="608" t="s">
        <v>134</v>
      </c>
      <c r="DC4" s="608"/>
      <c r="DD4" s="608" t="s">
        <v>133</v>
      </c>
      <c r="DE4" s="608"/>
      <c r="DF4" s="608" t="s">
        <v>132</v>
      </c>
      <c r="DG4" s="608"/>
      <c r="DH4" s="608" t="s">
        <v>131</v>
      </c>
      <c r="DI4" s="608"/>
      <c r="DJ4" s="608" t="s">
        <v>141</v>
      </c>
      <c r="DK4" s="608"/>
      <c r="DL4" s="608" t="s">
        <v>140</v>
      </c>
      <c r="DM4" s="608"/>
      <c r="DN4" s="608" t="s">
        <v>143</v>
      </c>
      <c r="DO4" s="608"/>
      <c r="DP4" s="608" t="s">
        <v>142</v>
      </c>
      <c r="DQ4" s="616"/>
      <c r="DR4" s="605" t="s">
        <v>138</v>
      </c>
      <c r="DS4" s="605"/>
      <c r="DT4" s="605" t="s">
        <v>137</v>
      </c>
      <c r="DU4" s="605"/>
      <c r="DV4" s="610" t="s">
        <v>136</v>
      </c>
      <c r="DW4" s="608"/>
      <c r="DX4" s="608" t="s">
        <v>135</v>
      </c>
      <c r="DY4" s="608"/>
      <c r="DZ4" s="608" t="s">
        <v>134</v>
      </c>
      <c r="EA4" s="608"/>
      <c r="EB4" s="608" t="s">
        <v>133</v>
      </c>
      <c r="EC4" s="608"/>
      <c r="ED4" s="608" t="s">
        <v>132</v>
      </c>
      <c r="EE4" s="608"/>
      <c r="EF4" s="608" t="s">
        <v>131</v>
      </c>
      <c r="EG4" s="608"/>
      <c r="EH4" s="608" t="s">
        <v>141</v>
      </c>
      <c r="EI4" s="608"/>
      <c r="EJ4" s="608" t="s">
        <v>140</v>
      </c>
      <c r="EK4" s="608"/>
      <c r="EL4" s="608" t="s">
        <v>143</v>
      </c>
      <c r="EM4" s="608"/>
      <c r="EN4" s="608" t="s">
        <v>142</v>
      </c>
      <c r="EO4" s="616"/>
      <c r="EP4" s="605" t="s">
        <v>138</v>
      </c>
      <c r="EQ4" s="605"/>
      <c r="ER4" s="605" t="s">
        <v>137</v>
      </c>
      <c r="ES4" s="605"/>
      <c r="ET4" s="610" t="s">
        <v>136</v>
      </c>
      <c r="EU4" s="608"/>
      <c r="EV4" s="608" t="s">
        <v>135</v>
      </c>
      <c r="EW4" s="608"/>
      <c r="EX4" s="608" t="s">
        <v>134</v>
      </c>
      <c r="EY4" s="608"/>
      <c r="EZ4" s="608" t="s">
        <v>133</v>
      </c>
      <c r="FA4" s="608"/>
      <c r="FB4" s="608" t="s">
        <v>132</v>
      </c>
      <c r="FC4" s="608"/>
      <c r="FD4" s="608" t="s">
        <v>131</v>
      </c>
      <c r="FE4" s="608"/>
      <c r="FF4" s="608" t="s">
        <v>141</v>
      </c>
      <c r="FG4" s="608"/>
      <c r="FH4" s="608" t="s">
        <v>140</v>
      </c>
      <c r="FI4" s="608"/>
      <c r="FJ4" s="608" t="s">
        <v>143</v>
      </c>
      <c r="FK4" s="608"/>
      <c r="FL4" s="608" t="s">
        <v>142</v>
      </c>
      <c r="FM4" s="616"/>
      <c r="FN4" s="594" t="s">
        <v>138</v>
      </c>
      <c r="FO4" s="594"/>
      <c r="FP4" s="594" t="s">
        <v>137</v>
      </c>
      <c r="FQ4" s="594"/>
      <c r="FR4" s="611" t="s">
        <v>136</v>
      </c>
      <c r="FS4" s="612"/>
      <c r="FT4" s="612" t="s">
        <v>135</v>
      </c>
      <c r="FU4" s="612"/>
      <c r="FV4" s="612" t="s">
        <v>134</v>
      </c>
      <c r="FW4" s="612"/>
      <c r="FX4" s="612" t="s">
        <v>133</v>
      </c>
      <c r="FY4" s="612"/>
      <c r="FZ4" s="612" t="s">
        <v>132</v>
      </c>
      <c r="GA4" s="612"/>
      <c r="GB4" s="612" t="s">
        <v>131</v>
      </c>
      <c r="GC4" s="612"/>
      <c r="GD4" s="600" t="s">
        <v>130</v>
      </c>
      <c r="GE4" s="601"/>
      <c r="GF4" s="594" t="s">
        <v>138</v>
      </c>
      <c r="GG4" s="594"/>
      <c r="GH4" s="594" t="s">
        <v>137</v>
      </c>
      <c r="GI4" s="594"/>
      <c r="GJ4" s="611" t="s">
        <v>136</v>
      </c>
      <c r="GK4" s="612"/>
      <c r="GL4" s="612" t="s">
        <v>135</v>
      </c>
      <c r="GM4" s="612"/>
      <c r="GN4" s="612" t="s">
        <v>134</v>
      </c>
      <c r="GO4" s="612"/>
      <c r="GP4" s="612" t="s">
        <v>133</v>
      </c>
      <c r="GQ4" s="612"/>
      <c r="GR4" s="612" t="s">
        <v>132</v>
      </c>
      <c r="GS4" s="612"/>
      <c r="GT4" s="612" t="s">
        <v>131</v>
      </c>
      <c r="GU4" s="612"/>
      <c r="GV4" s="600" t="s">
        <v>130</v>
      </c>
      <c r="GW4" s="601"/>
      <c r="GX4" s="594" t="s">
        <v>138</v>
      </c>
      <c r="GY4" s="594"/>
      <c r="GZ4" s="594" t="s">
        <v>137</v>
      </c>
      <c r="HA4" s="594"/>
      <c r="HB4" s="602" t="s">
        <v>136</v>
      </c>
      <c r="HC4" s="603"/>
      <c r="HD4" s="603" t="s">
        <v>135</v>
      </c>
      <c r="HE4" s="603"/>
      <c r="HF4" s="612" t="s">
        <v>134</v>
      </c>
      <c r="HG4" s="612"/>
      <c r="HH4" s="612" t="s">
        <v>133</v>
      </c>
      <c r="HI4" s="612"/>
      <c r="HJ4" s="603" t="s">
        <v>132</v>
      </c>
      <c r="HK4" s="603"/>
      <c r="HL4" s="603" t="s">
        <v>131</v>
      </c>
      <c r="HM4" s="603"/>
      <c r="HN4" s="600" t="s">
        <v>130</v>
      </c>
      <c r="HO4" s="601"/>
      <c r="HP4" s="594" t="s">
        <v>138</v>
      </c>
      <c r="HQ4" s="594"/>
      <c r="HR4" s="594" t="s">
        <v>137</v>
      </c>
      <c r="HS4" s="594"/>
      <c r="HT4" s="602" t="s">
        <v>136</v>
      </c>
      <c r="HU4" s="603"/>
      <c r="HV4" s="603" t="s">
        <v>135</v>
      </c>
      <c r="HW4" s="603"/>
      <c r="HX4" s="612" t="s">
        <v>134</v>
      </c>
      <c r="HY4" s="612"/>
      <c r="HZ4" s="612" t="s">
        <v>133</v>
      </c>
      <c r="IA4" s="612"/>
      <c r="IB4" s="603" t="s">
        <v>132</v>
      </c>
      <c r="IC4" s="603"/>
      <c r="ID4" s="603" t="s">
        <v>131</v>
      </c>
      <c r="IE4" s="603"/>
      <c r="IF4" s="600" t="s">
        <v>130</v>
      </c>
      <c r="IG4" s="601"/>
      <c r="IH4" s="595" t="s">
        <v>138</v>
      </c>
      <c r="II4" s="594"/>
      <c r="IJ4" s="594" t="s">
        <v>137</v>
      </c>
      <c r="IK4" s="617"/>
      <c r="IL4" s="602" t="s">
        <v>136</v>
      </c>
      <c r="IM4" s="603"/>
      <c r="IN4" s="603" t="s">
        <v>135</v>
      </c>
      <c r="IO4" s="603"/>
      <c r="IP4" s="612" t="s">
        <v>134</v>
      </c>
      <c r="IQ4" s="612"/>
      <c r="IR4" s="612" t="s">
        <v>133</v>
      </c>
      <c r="IS4" s="612"/>
      <c r="IT4" s="603" t="s">
        <v>132</v>
      </c>
      <c r="IU4" s="603"/>
      <c r="IV4" s="603" t="s">
        <v>131</v>
      </c>
      <c r="IW4" s="603"/>
      <c r="IX4" s="600" t="s">
        <v>130</v>
      </c>
      <c r="IY4" s="601"/>
      <c r="IZ4" s="595" t="s">
        <v>138</v>
      </c>
      <c r="JA4" s="594"/>
      <c r="JB4" s="594" t="s">
        <v>137</v>
      </c>
      <c r="JC4" s="617"/>
      <c r="JD4" s="602" t="s">
        <v>136</v>
      </c>
      <c r="JE4" s="603"/>
      <c r="JF4" s="603" t="s">
        <v>135</v>
      </c>
      <c r="JG4" s="603"/>
      <c r="JH4" s="612" t="s">
        <v>134</v>
      </c>
      <c r="JI4" s="612"/>
      <c r="JJ4" s="612" t="s">
        <v>133</v>
      </c>
      <c r="JK4" s="612"/>
      <c r="JL4" s="603" t="s">
        <v>132</v>
      </c>
      <c r="JM4" s="603"/>
      <c r="JN4" s="603" t="s">
        <v>131</v>
      </c>
      <c r="JO4" s="603"/>
      <c r="JP4" s="600" t="s">
        <v>130</v>
      </c>
      <c r="JQ4" s="601"/>
      <c r="JR4" s="595" t="s">
        <v>138</v>
      </c>
      <c r="JS4" s="594"/>
      <c r="JT4" s="594" t="s">
        <v>137</v>
      </c>
      <c r="JU4" s="617"/>
      <c r="JV4" s="602" t="s">
        <v>136</v>
      </c>
      <c r="JW4" s="603"/>
      <c r="JX4" s="603" t="s">
        <v>135</v>
      </c>
      <c r="JY4" s="603"/>
      <c r="JZ4" s="612" t="s">
        <v>134</v>
      </c>
      <c r="KA4" s="612"/>
      <c r="KB4" s="612" t="s">
        <v>133</v>
      </c>
      <c r="KC4" s="612"/>
      <c r="KD4" s="603" t="s">
        <v>132</v>
      </c>
      <c r="KE4" s="603"/>
      <c r="KF4" s="603" t="s">
        <v>131</v>
      </c>
      <c r="KG4" s="603"/>
      <c r="KH4" s="600" t="s">
        <v>130</v>
      </c>
      <c r="KI4" s="601"/>
      <c r="KJ4" s="595" t="s">
        <v>138</v>
      </c>
      <c r="KK4" s="594"/>
      <c r="KL4" s="594" t="s">
        <v>137</v>
      </c>
      <c r="KM4" s="617"/>
      <c r="KN4" s="602" t="s">
        <v>136</v>
      </c>
      <c r="KO4" s="603"/>
      <c r="KP4" s="603" t="s">
        <v>135</v>
      </c>
      <c r="KQ4" s="603"/>
      <c r="KR4" s="612" t="s">
        <v>134</v>
      </c>
      <c r="KS4" s="612"/>
      <c r="KT4" s="612" t="s">
        <v>133</v>
      </c>
      <c r="KU4" s="612"/>
      <c r="KV4" s="603" t="s">
        <v>132</v>
      </c>
      <c r="KW4" s="603"/>
      <c r="KX4" s="603" t="s">
        <v>131</v>
      </c>
      <c r="KY4" s="603"/>
      <c r="KZ4" s="600" t="s">
        <v>130</v>
      </c>
      <c r="LA4" s="601"/>
      <c r="LB4" s="595" t="s">
        <v>138</v>
      </c>
      <c r="LC4" s="594"/>
      <c r="LD4" s="594" t="s">
        <v>137</v>
      </c>
      <c r="LE4" s="617"/>
      <c r="LF4" s="602" t="s">
        <v>136</v>
      </c>
      <c r="LG4" s="603"/>
      <c r="LH4" s="603" t="s">
        <v>135</v>
      </c>
      <c r="LI4" s="603"/>
      <c r="LJ4" s="612" t="s">
        <v>134</v>
      </c>
      <c r="LK4" s="612"/>
      <c r="LL4" s="612" t="s">
        <v>133</v>
      </c>
      <c r="LM4" s="612"/>
      <c r="LN4" s="603" t="s">
        <v>132</v>
      </c>
      <c r="LO4" s="603"/>
      <c r="LP4" s="603" t="s">
        <v>131</v>
      </c>
      <c r="LQ4" s="603"/>
      <c r="LR4" s="600" t="s">
        <v>130</v>
      </c>
      <c r="LS4" s="601"/>
      <c r="LT4" s="595" t="s">
        <v>138</v>
      </c>
      <c r="LU4" s="594"/>
      <c r="LV4" s="594" t="s">
        <v>137</v>
      </c>
      <c r="LW4" s="617"/>
      <c r="LX4" s="602" t="s">
        <v>136</v>
      </c>
      <c r="LY4" s="603"/>
      <c r="LZ4" s="603" t="s">
        <v>135</v>
      </c>
      <c r="MA4" s="603"/>
      <c r="MB4" s="612" t="s">
        <v>134</v>
      </c>
      <c r="MC4" s="612"/>
      <c r="MD4" s="612" t="s">
        <v>133</v>
      </c>
      <c r="ME4" s="612"/>
      <c r="MF4" s="603" t="s">
        <v>132</v>
      </c>
      <c r="MG4" s="603"/>
      <c r="MH4" s="603" t="s">
        <v>131</v>
      </c>
      <c r="MI4" s="603"/>
      <c r="MJ4" s="600" t="s">
        <v>130</v>
      </c>
      <c r="MK4" s="601"/>
      <c r="ML4" s="595" t="s">
        <v>138</v>
      </c>
      <c r="MM4" s="594"/>
      <c r="MN4" s="594" t="s">
        <v>137</v>
      </c>
      <c r="MO4" s="617"/>
      <c r="MP4" s="602" t="s">
        <v>136</v>
      </c>
      <c r="MQ4" s="603"/>
      <c r="MR4" s="603" t="s">
        <v>135</v>
      </c>
      <c r="MS4" s="603"/>
      <c r="MT4" s="612" t="s">
        <v>134</v>
      </c>
      <c r="MU4" s="612"/>
      <c r="MV4" s="612" t="s">
        <v>133</v>
      </c>
      <c r="MW4" s="612"/>
      <c r="MX4" s="603" t="s">
        <v>132</v>
      </c>
      <c r="MY4" s="603"/>
      <c r="MZ4" s="603" t="s">
        <v>131</v>
      </c>
      <c r="NA4" s="603"/>
      <c r="NB4" s="600" t="s">
        <v>130</v>
      </c>
      <c r="NC4" s="601"/>
    </row>
    <row r="5" spans="1:367" s="156" customFormat="1" ht="17.25" thickBot="1" x14ac:dyDescent="0.35">
      <c r="A5" s="615"/>
      <c r="B5" s="219" t="s">
        <v>55</v>
      </c>
      <c r="C5" s="219" t="s">
        <v>56</v>
      </c>
      <c r="D5" s="219" t="s">
        <v>55</v>
      </c>
      <c r="E5" s="219" t="s">
        <v>56</v>
      </c>
      <c r="F5" s="218" t="s">
        <v>55</v>
      </c>
      <c r="G5" s="217" t="s">
        <v>56</v>
      </c>
      <c r="H5" s="217" t="s">
        <v>55</v>
      </c>
      <c r="I5" s="217" t="s">
        <v>56</v>
      </c>
      <c r="J5" s="217" t="s">
        <v>55</v>
      </c>
      <c r="K5" s="217" t="s">
        <v>56</v>
      </c>
      <c r="L5" s="217" t="s">
        <v>55</v>
      </c>
      <c r="M5" s="217" t="s">
        <v>56</v>
      </c>
      <c r="N5" s="217" t="s">
        <v>55</v>
      </c>
      <c r="O5" s="217" t="s">
        <v>56</v>
      </c>
      <c r="P5" s="217" t="s">
        <v>55</v>
      </c>
      <c r="Q5" s="217" t="s">
        <v>56</v>
      </c>
      <c r="R5" s="217" t="s">
        <v>55</v>
      </c>
      <c r="S5" s="217" t="s">
        <v>56</v>
      </c>
      <c r="T5" s="217" t="s">
        <v>55</v>
      </c>
      <c r="U5" s="217" t="s">
        <v>56</v>
      </c>
      <c r="V5" s="217" t="s">
        <v>55</v>
      </c>
      <c r="W5" s="217" t="s">
        <v>56</v>
      </c>
      <c r="X5" s="217" t="s">
        <v>55</v>
      </c>
      <c r="Y5" s="216" t="s">
        <v>56</v>
      </c>
      <c r="Z5" s="219" t="s">
        <v>55</v>
      </c>
      <c r="AA5" s="219" t="s">
        <v>56</v>
      </c>
      <c r="AB5" s="219" t="s">
        <v>55</v>
      </c>
      <c r="AC5" s="219" t="s">
        <v>56</v>
      </c>
      <c r="AD5" s="218" t="s">
        <v>55</v>
      </c>
      <c r="AE5" s="217" t="s">
        <v>56</v>
      </c>
      <c r="AF5" s="217" t="s">
        <v>55</v>
      </c>
      <c r="AG5" s="217" t="s">
        <v>56</v>
      </c>
      <c r="AH5" s="217" t="s">
        <v>55</v>
      </c>
      <c r="AI5" s="217" t="s">
        <v>56</v>
      </c>
      <c r="AJ5" s="217" t="s">
        <v>55</v>
      </c>
      <c r="AK5" s="217" t="s">
        <v>56</v>
      </c>
      <c r="AL5" s="217" t="s">
        <v>55</v>
      </c>
      <c r="AM5" s="217" t="s">
        <v>56</v>
      </c>
      <c r="AN5" s="217" t="s">
        <v>55</v>
      </c>
      <c r="AO5" s="217" t="s">
        <v>56</v>
      </c>
      <c r="AP5" s="217" t="s">
        <v>55</v>
      </c>
      <c r="AQ5" s="217" t="s">
        <v>56</v>
      </c>
      <c r="AR5" s="217" t="s">
        <v>55</v>
      </c>
      <c r="AS5" s="217" t="s">
        <v>56</v>
      </c>
      <c r="AT5" s="217" t="s">
        <v>55</v>
      </c>
      <c r="AU5" s="217" t="s">
        <v>56</v>
      </c>
      <c r="AV5" s="217" t="s">
        <v>55</v>
      </c>
      <c r="AW5" s="216" t="s">
        <v>56</v>
      </c>
      <c r="AX5" s="219" t="s">
        <v>55</v>
      </c>
      <c r="AY5" s="219" t="s">
        <v>56</v>
      </c>
      <c r="AZ5" s="219" t="s">
        <v>55</v>
      </c>
      <c r="BA5" s="219" t="s">
        <v>56</v>
      </c>
      <c r="BB5" s="218" t="s">
        <v>55</v>
      </c>
      <c r="BC5" s="217" t="s">
        <v>56</v>
      </c>
      <c r="BD5" s="217" t="s">
        <v>55</v>
      </c>
      <c r="BE5" s="217" t="s">
        <v>56</v>
      </c>
      <c r="BF5" s="217" t="s">
        <v>55</v>
      </c>
      <c r="BG5" s="217" t="s">
        <v>56</v>
      </c>
      <c r="BH5" s="217" t="s">
        <v>55</v>
      </c>
      <c r="BI5" s="217" t="s">
        <v>56</v>
      </c>
      <c r="BJ5" s="217" t="s">
        <v>55</v>
      </c>
      <c r="BK5" s="217" t="s">
        <v>56</v>
      </c>
      <c r="BL5" s="217" t="s">
        <v>55</v>
      </c>
      <c r="BM5" s="217" t="s">
        <v>56</v>
      </c>
      <c r="BN5" s="217" t="s">
        <v>55</v>
      </c>
      <c r="BO5" s="217" t="s">
        <v>56</v>
      </c>
      <c r="BP5" s="217" t="s">
        <v>55</v>
      </c>
      <c r="BQ5" s="217" t="s">
        <v>56</v>
      </c>
      <c r="BR5" s="217" t="s">
        <v>55</v>
      </c>
      <c r="BS5" s="217" t="s">
        <v>56</v>
      </c>
      <c r="BT5" s="217" t="s">
        <v>55</v>
      </c>
      <c r="BU5" s="216" t="s">
        <v>56</v>
      </c>
      <c r="BV5" s="219" t="s">
        <v>55</v>
      </c>
      <c r="BW5" s="219" t="s">
        <v>56</v>
      </c>
      <c r="BX5" s="219" t="s">
        <v>55</v>
      </c>
      <c r="BY5" s="219" t="s">
        <v>56</v>
      </c>
      <c r="BZ5" s="218" t="s">
        <v>55</v>
      </c>
      <c r="CA5" s="217" t="s">
        <v>56</v>
      </c>
      <c r="CB5" s="217" t="s">
        <v>55</v>
      </c>
      <c r="CC5" s="217" t="s">
        <v>56</v>
      </c>
      <c r="CD5" s="217" t="s">
        <v>55</v>
      </c>
      <c r="CE5" s="217" t="s">
        <v>56</v>
      </c>
      <c r="CF5" s="217" t="s">
        <v>55</v>
      </c>
      <c r="CG5" s="217" t="s">
        <v>56</v>
      </c>
      <c r="CH5" s="217" t="s">
        <v>55</v>
      </c>
      <c r="CI5" s="217" t="s">
        <v>56</v>
      </c>
      <c r="CJ5" s="217" t="s">
        <v>55</v>
      </c>
      <c r="CK5" s="217" t="s">
        <v>56</v>
      </c>
      <c r="CL5" s="217" t="s">
        <v>55</v>
      </c>
      <c r="CM5" s="217" t="s">
        <v>56</v>
      </c>
      <c r="CN5" s="217" t="s">
        <v>55</v>
      </c>
      <c r="CO5" s="217" t="s">
        <v>56</v>
      </c>
      <c r="CP5" s="217" t="s">
        <v>55</v>
      </c>
      <c r="CQ5" s="217" t="s">
        <v>56</v>
      </c>
      <c r="CR5" s="217" t="s">
        <v>55</v>
      </c>
      <c r="CS5" s="216" t="s">
        <v>56</v>
      </c>
      <c r="CT5" s="219" t="s">
        <v>55</v>
      </c>
      <c r="CU5" s="219" t="s">
        <v>56</v>
      </c>
      <c r="CV5" s="219" t="s">
        <v>55</v>
      </c>
      <c r="CW5" s="219" t="s">
        <v>56</v>
      </c>
      <c r="CX5" s="218" t="s">
        <v>55</v>
      </c>
      <c r="CY5" s="217" t="s">
        <v>56</v>
      </c>
      <c r="CZ5" s="217" t="s">
        <v>55</v>
      </c>
      <c r="DA5" s="217" t="s">
        <v>56</v>
      </c>
      <c r="DB5" s="217" t="s">
        <v>55</v>
      </c>
      <c r="DC5" s="217" t="s">
        <v>56</v>
      </c>
      <c r="DD5" s="217" t="s">
        <v>55</v>
      </c>
      <c r="DE5" s="217" t="s">
        <v>56</v>
      </c>
      <c r="DF5" s="217" t="s">
        <v>55</v>
      </c>
      <c r="DG5" s="217" t="s">
        <v>56</v>
      </c>
      <c r="DH5" s="217" t="s">
        <v>55</v>
      </c>
      <c r="DI5" s="217" t="s">
        <v>56</v>
      </c>
      <c r="DJ5" s="217" t="s">
        <v>55</v>
      </c>
      <c r="DK5" s="217" t="s">
        <v>56</v>
      </c>
      <c r="DL5" s="217" t="s">
        <v>55</v>
      </c>
      <c r="DM5" s="217" t="s">
        <v>56</v>
      </c>
      <c r="DN5" s="217" t="s">
        <v>55</v>
      </c>
      <c r="DO5" s="217" t="s">
        <v>56</v>
      </c>
      <c r="DP5" s="217" t="s">
        <v>55</v>
      </c>
      <c r="DQ5" s="216" t="s">
        <v>56</v>
      </c>
      <c r="DR5" s="219" t="s">
        <v>55</v>
      </c>
      <c r="DS5" s="219" t="s">
        <v>56</v>
      </c>
      <c r="DT5" s="219" t="s">
        <v>55</v>
      </c>
      <c r="DU5" s="219" t="s">
        <v>56</v>
      </c>
      <c r="DV5" s="218" t="s">
        <v>55</v>
      </c>
      <c r="DW5" s="217" t="s">
        <v>56</v>
      </c>
      <c r="DX5" s="217" t="s">
        <v>55</v>
      </c>
      <c r="DY5" s="217" t="s">
        <v>56</v>
      </c>
      <c r="DZ5" s="217" t="s">
        <v>55</v>
      </c>
      <c r="EA5" s="217" t="s">
        <v>56</v>
      </c>
      <c r="EB5" s="217" t="s">
        <v>55</v>
      </c>
      <c r="EC5" s="217" t="s">
        <v>56</v>
      </c>
      <c r="ED5" s="217" t="s">
        <v>55</v>
      </c>
      <c r="EE5" s="217" t="s">
        <v>56</v>
      </c>
      <c r="EF5" s="217" t="s">
        <v>55</v>
      </c>
      <c r="EG5" s="217" t="s">
        <v>56</v>
      </c>
      <c r="EH5" s="217" t="s">
        <v>55</v>
      </c>
      <c r="EI5" s="217" t="s">
        <v>56</v>
      </c>
      <c r="EJ5" s="217" t="s">
        <v>55</v>
      </c>
      <c r="EK5" s="217" t="s">
        <v>56</v>
      </c>
      <c r="EL5" s="217" t="s">
        <v>55</v>
      </c>
      <c r="EM5" s="217" t="s">
        <v>56</v>
      </c>
      <c r="EN5" s="217" t="s">
        <v>55</v>
      </c>
      <c r="EO5" s="216" t="s">
        <v>56</v>
      </c>
      <c r="EP5" s="219" t="s">
        <v>55</v>
      </c>
      <c r="EQ5" s="219" t="s">
        <v>56</v>
      </c>
      <c r="ER5" s="219" t="s">
        <v>55</v>
      </c>
      <c r="ES5" s="219" t="s">
        <v>56</v>
      </c>
      <c r="ET5" s="218" t="s">
        <v>55</v>
      </c>
      <c r="EU5" s="217" t="s">
        <v>56</v>
      </c>
      <c r="EV5" s="217" t="s">
        <v>55</v>
      </c>
      <c r="EW5" s="217" t="s">
        <v>56</v>
      </c>
      <c r="EX5" s="217" t="s">
        <v>55</v>
      </c>
      <c r="EY5" s="217" t="s">
        <v>56</v>
      </c>
      <c r="EZ5" s="217" t="s">
        <v>55</v>
      </c>
      <c r="FA5" s="217" t="s">
        <v>56</v>
      </c>
      <c r="FB5" s="217" t="s">
        <v>55</v>
      </c>
      <c r="FC5" s="217" t="s">
        <v>56</v>
      </c>
      <c r="FD5" s="217" t="s">
        <v>55</v>
      </c>
      <c r="FE5" s="217" t="s">
        <v>56</v>
      </c>
      <c r="FF5" s="217" t="s">
        <v>55</v>
      </c>
      <c r="FG5" s="217" t="s">
        <v>56</v>
      </c>
      <c r="FH5" s="217" t="s">
        <v>55</v>
      </c>
      <c r="FI5" s="217" t="s">
        <v>56</v>
      </c>
      <c r="FJ5" s="217" t="s">
        <v>55</v>
      </c>
      <c r="FK5" s="217" t="s">
        <v>56</v>
      </c>
      <c r="FL5" s="217" t="s">
        <v>55</v>
      </c>
      <c r="FM5" s="216" t="s">
        <v>56</v>
      </c>
      <c r="FN5" s="214" t="s">
        <v>55</v>
      </c>
      <c r="FO5" s="214" t="s">
        <v>56</v>
      </c>
      <c r="FP5" s="214" t="s">
        <v>55</v>
      </c>
      <c r="FQ5" s="214" t="s">
        <v>56</v>
      </c>
      <c r="FR5" s="212" t="s">
        <v>55</v>
      </c>
      <c r="FS5" s="211" t="s">
        <v>56</v>
      </c>
      <c r="FT5" s="211" t="s">
        <v>55</v>
      </c>
      <c r="FU5" s="211" t="s">
        <v>56</v>
      </c>
      <c r="FV5" s="211" t="s">
        <v>55</v>
      </c>
      <c r="FW5" s="211" t="s">
        <v>56</v>
      </c>
      <c r="FX5" s="211" t="s">
        <v>55</v>
      </c>
      <c r="FY5" s="211" t="s">
        <v>56</v>
      </c>
      <c r="FZ5" s="211" t="s">
        <v>55</v>
      </c>
      <c r="GA5" s="211" t="s">
        <v>56</v>
      </c>
      <c r="GB5" s="211" t="s">
        <v>55</v>
      </c>
      <c r="GC5" s="211" t="s">
        <v>56</v>
      </c>
      <c r="GD5" s="211" t="s">
        <v>55</v>
      </c>
      <c r="GE5" s="210" t="s">
        <v>56</v>
      </c>
      <c r="GF5" s="214" t="s">
        <v>55</v>
      </c>
      <c r="GG5" s="214" t="s">
        <v>56</v>
      </c>
      <c r="GH5" s="214" t="s">
        <v>55</v>
      </c>
      <c r="GI5" s="214" t="s">
        <v>56</v>
      </c>
      <c r="GJ5" s="212" t="s">
        <v>55</v>
      </c>
      <c r="GK5" s="211" t="s">
        <v>56</v>
      </c>
      <c r="GL5" s="211" t="s">
        <v>55</v>
      </c>
      <c r="GM5" s="211" t="s">
        <v>56</v>
      </c>
      <c r="GN5" s="211" t="s">
        <v>55</v>
      </c>
      <c r="GO5" s="211" t="s">
        <v>56</v>
      </c>
      <c r="GP5" s="211" t="s">
        <v>55</v>
      </c>
      <c r="GQ5" s="211" t="s">
        <v>56</v>
      </c>
      <c r="GR5" s="211" t="s">
        <v>55</v>
      </c>
      <c r="GS5" s="211" t="s">
        <v>56</v>
      </c>
      <c r="GT5" s="211" t="s">
        <v>55</v>
      </c>
      <c r="GU5" s="211" t="s">
        <v>56</v>
      </c>
      <c r="GV5" s="211" t="s">
        <v>55</v>
      </c>
      <c r="GW5" s="210" t="s">
        <v>56</v>
      </c>
      <c r="GX5" s="214" t="s">
        <v>55</v>
      </c>
      <c r="GY5" s="214" t="s">
        <v>56</v>
      </c>
      <c r="GZ5" s="214" t="s">
        <v>55</v>
      </c>
      <c r="HA5" s="214" t="s">
        <v>56</v>
      </c>
      <c r="HB5" s="212" t="s">
        <v>55</v>
      </c>
      <c r="HC5" s="211" t="s">
        <v>56</v>
      </c>
      <c r="HD5" s="211" t="s">
        <v>55</v>
      </c>
      <c r="HE5" s="211" t="s">
        <v>56</v>
      </c>
      <c r="HF5" s="211" t="s">
        <v>55</v>
      </c>
      <c r="HG5" s="211" t="s">
        <v>56</v>
      </c>
      <c r="HH5" s="211" t="s">
        <v>55</v>
      </c>
      <c r="HI5" s="211" t="s">
        <v>56</v>
      </c>
      <c r="HJ5" s="211" t="s">
        <v>55</v>
      </c>
      <c r="HK5" s="211" t="s">
        <v>56</v>
      </c>
      <c r="HL5" s="211" t="s">
        <v>55</v>
      </c>
      <c r="HM5" s="211" t="s">
        <v>56</v>
      </c>
      <c r="HN5" s="211" t="s">
        <v>55</v>
      </c>
      <c r="HO5" s="210" t="s">
        <v>56</v>
      </c>
      <c r="HP5" s="214" t="s">
        <v>55</v>
      </c>
      <c r="HQ5" s="214" t="s">
        <v>56</v>
      </c>
      <c r="HR5" s="214" t="s">
        <v>55</v>
      </c>
      <c r="HS5" s="214" t="s">
        <v>56</v>
      </c>
      <c r="HT5" s="212" t="s">
        <v>55</v>
      </c>
      <c r="HU5" s="211" t="s">
        <v>56</v>
      </c>
      <c r="HV5" s="211" t="s">
        <v>55</v>
      </c>
      <c r="HW5" s="211" t="s">
        <v>56</v>
      </c>
      <c r="HX5" s="211" t="s">
        <v>55</v>
      </c>
      <c r="HY5" s="211" t="s">
        <v>56</v>
      </c>
      <c r="HZ5" s="211" t="s">
        <v>55</v>
      </c>
      <c r="IA5" s="211" t="s">
        <v>56</v>
      </c>
      <c r="IB5" s="211" t="s">
        <v>55</v>
      </c>
      <c r="IC5" s="211" t="s">
        <v>56</v>
      </c>
      <c r="ID5" s="211" t="s">
        <v>55</v>
      </c>
      <c r="IE5" s="211" t="s">
        <v>56</v>
      </c>
      <c r="IF5" s="211" t="s">
        <v>55</v>
      </c>
      <c r="IG5" s="210" t="s">
        <v>56</v>
      </c>
      <c r="IH5" s="215" t="s">
        <v>55</v>
      </c>
      <c r="II5" s="214" t="s">
        <v>56</v>
      </c>
      <c r="IJ5" s="214" t="s">
        <v>55</v>
      </c>
      <c r="IK5" s="213" t="s">
        <v>56</v>
      </c>
      <c r="IL5" s="212" t="s">
        <v>55</v>
      </c>
      <c r="IM5" s="211" t="s">
        <v>56</v>
      </c>
      <c r="IN5" s="211" t="s">
        <v>55</v>
      </c>
      <c r="IO5" s="211" t="s">
        <v>56</v>
      </c>
      <c r="IP5" s="211" t="s">
        <v>55</v>
      </c>
      <c r="IQ5" s="211" t="s">
        <v>56</v>
      </c>
      <c r="IR5" s="211" t="s">
        <v>55</v>
      </c>
      <c r="IS5" s="211" t="s">
        <v>56</v>
      </c>
      <c r="IT5" s="211" t="s">
        <v>55</v>
      </c>
      <c r="IU5" s="211" t="s">
        <v>56</v>
      </c>
      <c r="IV5" s="211" t="s">
        <v>55</v>
      </c>
      <c r="IW5" s="211" t="s">
        <v>56</v>
      </c>
      <c r="IX5" s="211" t="s">
        <v>55</v>
      </c>
      <c r="IY5" s="210" t="s">
        <v>56</v>
      </c>
      <c r="IZ5" s="215" t="s">
        <v>55</v>
      </c>
      <c r="JA5" s="214" t="s">
        <v>56</v>
      </c>
      <c r="JB5" s="214" t="s">
        <v>55</v>
      </c>
      <c r="JC5" s="213" t="s">
        <v>56</v>
      </c>
      <c r="JD5" s="212" t="s">
        <v>55</v>
      </c>
      <c r="JE5" s="211" t="s">
        <v>56</v>
      </c>
      <c r="JF5" s="211" t="s">
        <v>55</v>
      </c>
      <c r="JG5" s="211" t="s">
        <v>56</v>
      </c>
      <c r="JH5" s="211" t="s">
        <v>55</v>
      </c>
      <c r="JI5" s="211" t="s">
        <v>56</v>
      </c>
      <c r="JJ5" s="211" t="s">
        <v>55</v>
      </c>
      <c r="JK5" s="211" t="s">
        <v>56</v>
      </c>
      <c r="JL5" s="211" t="s">
        <v>55</v>
      </c>
      <c r="JM5" s="211" t="s">
        <v>56</v>
      </c>
      <c r="JN5" s="211" t="s">
        <v>55</v>
      </c>
      <c r="JO5" s="211" t="s">
        <v>56</v>
      </c>
      <c r="JP5" s="211" t="s">
        <v>55</v>
      </c>
      <c r="JQ5" s="210" t="s">
        <v>56</v>
      </c>
      <c r="JR5" s="215" t="s">
        <v>55</v>
      </c>
      <c r="JS5" s="214" t="s">
        <v>56</v>
      </c>
      <c r="JT5" s="214" t="s">
        <v>55</v>
      </c>
      <c r="JU5" s="213" t="s">
        <v>56</v>
      </c>
      <c r="JV5" s="212" t="s">
        <v>55</v>
      </c>
      <c r="JW5" s="211" t="s">
        <v>56</v>
      </c>
      <c r="JX5" s="211" t="s">
        <v>55</v>
      </c>
      <c r="JY5" s="211" t="s">
        <v>56</v>
      </c>
      <c r="JZ5" s="211" t="s">
        <v>55</v>
      </c>
      <c r="KA5" s="211" t="s">
        <v>56</v>
      </c>
      <c r="KB5" s="211" t="s">
        <v>55</v>
      </c>
      <c r="KC5" s="211" t="s">
        <v>56</v>
      </c>
      <c r="KD5" s="211" t="s">
        <v>55</v>
      </c>
      <c r="KE5" s="211" t="s">
        <v>56</v>
      </c>
      <c r="KF5" s="211" t="s">
        <v>55</v>
      </c>
      <c r="KG5" s="211" t="s">
        <v>56</v>
      </c>
      <c r="KH5" s="211" t="s">
        <v>55</v>
      </c>
      <c r="KI5" s="210" t="s">
        <v>56</v>
      </c>
      <c r="KJ5" s="215" t="s">
        <v>55</v>
      </c>
      <c r="KK5" s="214" t="s">
        <v>56</v>
      </c>
      <c r="KL5" s="214" t="s">
        <v>55</v>
      </c>
      <c r="KM5" s="213" t="s">
        <v>56</v>
      </c>
      <c r="KN5" s="212" t="s">
        <v>55</v>
      </c>
      <c r="KO5" s="211" t="s">
        <v>56</v>
      </c>
      <c r="KP5" s="211" t="s">
        <v>55</v>
      </c>
      <c r="KQ5" s="211" t="s">
        <v>56</v>
      </c>
      <c r="KR5" s="211" t="s">
        <v>55</v>
      </c>
      <c r="KS5" s="211" t="s">
        <v>56</v>
      </c>
      <c r="KT5" s="211" t="s">
        <v>55</v>
      </c>
      <c r="KU5" s="211" t="s">
        <v>56</v>
      </c>
      <c r="KV5" s="211" t="s">
        <v>55</v>
      </c>
      <c r="KW5" s="211" t="s">
        <v>56</v>
      </c>
      <c r="KX5" s="211" t="s">
        <v>55</v>
      </c>
      <c r="KY5" s="211" t="s">
        <v>56</v>
      </c>
      <c r="KZ5" s="211" t="s">
        <v>55</v>
      </c>
      <c r="LA5" s="210" t="s">
        <v>56</v>
      </c>
      <c r="LB5" s="215" t="s">
        <v>55</v>
      </c>
      <c r="LC5" s="214" t="s">
        <v>56</v>
      </c>
      <c r="LD5" s="214" t="s">
        <v>55</v>
      </c>
      <c r="LE5" s="213" t="s">
        <v>56</v>
      </c>
      <c r="LF5" s="212" t="s">
        <v>55</v>
      </c>
      <c r="LG5" s="211" t="s">
        <v>56</v>
      </c>
      <c r="LH5" s="211" t="s">
        <v>55</v>
      </c>
      <c r="LI5" s="211" t="s">
        <v>56</v>
      </c>
      <c r="LJ5" s="211" t="s">
        <v>55</v>
      </c>
      <c r="LK5" s="211" t="s">
        <v>56</v>
      </c>
      <c r="LL5" s="211" t="s">
        <v>55</v>
      </c>
      <c r="LM5" s="211" t="s">
        <v>56</v>
      </c>
      <c r="LN5" s="211" t="s">
        <v>55</v>
      </c>
      <c r="LO5" s="211" t="s">
        <v>56</v>
      </c>
      <c r="LP5" s="211" t="s">
        <v>55</v>
      </c>
      <c r="LQ5" s="211" t="s">
        <v>56</v>
      </c>
      <c r="LR5" s="211" t="s">
        <v>55</v>
      </c>
      <c r="LS5" s="210" t="s">
        <v>56</v>
      </c>
      <c r="LT5" s="215" t="s">
        <v>55</v>
      </c>
      <c r="LU5" s="214" t="s">
        <v>56</v>
      </c>
      <c r="LV5" s="214" t="s">
        <v>55</v>
      </c>
      <c r="LW5" s="213" t="s">
        <v>56</v>
      </c>
      <c r="LX5" s="212" t="s">
        <v>55</v>
      </c>
      <c r="LY5" s="211" t="s">
        <v>56</v>
      </c>
      <c r="LZ5" s="211" t="s">
        <v>55</v>
      </c>
      <c r="MA5" s="211" t="s">
        <v>56</v>
      </c>
      <c r="MB5" s="211" t="s">
        <v>55</v>
      </c>
      <c r="MC5" s="211" t="s">
        <v>56</v>
      </c>
      <c r="MD5" s="211" t="s">
        <v>55</v>
      </c>
      <c r="ME5" s="211" t="s">
        <v>56</v>
      </c>
      <c r="MF5" s="211" t="s">
        <v>55</v>
      </c>
      <c r="MG5" s="211" t="s">
        <v>56</v>
      </c>
      <c r="MH5" s="211" t="s">
        <v>55</v>
      </c>
      <c r="MI5" s="211" t="s">
        <v>56</v>
      </c>
      <c r="MJ5" s="211" t="s">
        <v>55</v>
      </c>
      <c r="MK5" s="210" t="s">
        <v>56</v>
      </c>
      <c r="ML5" s="215" t="s">
        <v>55</v>
      </c>
      <c r="MM5" s="214" t="s">
        <v>56</v>
      </c>
      <c r="MN5" s="214" t="s">
        <v>55</v>
      </c>
      <c r="MO5" s="213" t="s">
        <v>56</v>
      </c>
      <c r="MP5" s="212" t="s">
        <v>55</v>
      </c>
      <c r="MQ5" s="211" t="s">
        <v>56</v>
      </c>
      <c r="MR5" s="211" t="s">
        <v>55</v>
      </c>
      <c r="MS5" s="211" t="s">
        <v>56</v>
      </c>
      <c r="MT5" s="211" t="s">
        <v>55</v>
      </c>
      <c r="MU5" s="211" t="s">
        <v>56</v>
      </c>
      <c r="MV5" s="211" t="s">
        <v>55</v>
      </c>
      <c r="MW5" s="211" t="s">
        <v>56</v>
      </c>
      <c r="MX5" s="211" t="s">
        <v>55</v>
      </c>
      <c r="MY5" s="211" t="s">
        <v>56</v>
      </c>
      <c r="MZ5" s="211" t="s">
        <v>55</v>
      </c>
      <c r="NA5" s="211" t="s">
        <v>56</v>
      </c>
      <c r="NB5" s="211" t="s">
        <v>55</v>
      </c>
      <c r="NC5" s="210" t="s">
        <v>56</v>
      </c>
    </row>
    <row r="6" spans="1:367" s="156" customFormat="1" x14ac:dyDescent="0.3">
      <c r="A6" s="260">
        <v>1965</v>
      </c>
      <c r="B6" s="209">
        <v>0</v>
      </c>
      <c r="C6" s="207">
        <v>0</v>
      </c>
      <c r="D6" s="209">
        <v>0</v>
      </c>
      <c r="E6" s="207">
        <v>0</v>
      </c>
      <c r="F6" s="208">
        <v>0</v>
      </c>
      <c r="G6" s="207">
        <v>0</v>
      </c>
      <c r="H6" s="207">
        <v>0</v>
      </c>
      <c r="I6" s="207">
        <v>0</v>
      </c>
      <c r="J6" s="207">
        <v>0</v>
      </c>
      <c r="K6" s="207">
        <v>0</v>
      </c>
      <c r="L6" s="207">
        <v>0</v>
      </c>
      <c r="M6" s="207">
        <v>0</v>
      </c>
      <c r="N6" s="207">
        <v>0</v>
      </c>
      <c r="O6" s="207">
        <v>0</v>
      </c>
      <c r="P6" s="207">
        <v>0</v>
      </c>
      <c r="Q6" s="207">
        <v>0</v>
      </c>
      <c r="R6" s="207">
        <v>0</v>
      </c>
      <c r="S6" s="207">
        <v>0</v>
      </c>
      <c r="T6" s="207">
        <v>0</v>
      </c>
      <c r="U6" s="207">
        <v>0</v>
      </c>
      <c r="V6" s="207">
        <v>0</v>
      </c>
      <c r="W6" s="207">
        <v>0</v>
      </c>
      <c r="X6" s="207">
        <v>0</v>
      </c>
      <c r="Y6" s="206">
        <v>0</v>
      </c>
      <c r="Z6" s="209">
        <v>0</v>
      </c>
      <c r="AA6" s="207">
        <v>0</v>
      </c>
      <c r="AB6" s="209">
        <v>0</v>
      </c>
      <c r="AC6" s="207">
        <v>0</v>
      </c>
      <c r="AD6" s="208">
        <v>0</v>
      </c>
      <c r="AE6" s="207">
        <v>0</v>
      </c>
      <c r="AF6" s="207">
        <v>0</v>
      </c>
      <c r="AG6" s="207">
        <v>0</v>
      </c>
      <c r="AH6" s="207">
        <v>0</v>
      </c>
      <c r="AI6" s="207">
        <v>0</v>
      </c>
      <c r="AJ6" s="207">
        <v>0</v>
      </c>
      <c r="AK6" s="207">
        <v>0</v>
      </c>
      <c r="AL6" s="207">
        <v>0</v>
      </c>
      <c r="AM6" s="207">
        <v>0</v>
      </c>
      <c r="AN6" s="207">
        <v>0</v>
      </c>
      <c r="AO6" s="207">
        <v>0</v>
      </c>
      <c r="AP6" s="207">
        <v>0</v>
      </c>
      <c r="AQ6" s="207">
        <v>0</v>
      </c>
      <c r="AR6" s="207">
        <v>0</v>
      </c>
      <c r="AS6" s="207">
        <v>0</v>
      </c>
      <c r="AT6" s="207">
        <v>0</v>
      </c>
      <c r="AU6" s="207">
        <v>0</v>
      </c>
      <c r="AV6" s="207">
        <v>0</v>
      </c>
      <c r="AW6" s="206">
        <v>0</v>
      </c>
      <c r="AX6" s="209">
        <v>0</v>
      </c>
      <c r="AY6" s="207">
        <v>0</v>
      </c>
      <c r="AZ6" s="209">
        <v>0</v>
      </c>
      <c r="BA6" s="207">
        <v>0</v>
      </c>
      <c r="BB6" s="208">
        <v>0</v>
      </c>
      <c r="BC6" s="207">
        <v>0</v>
      </c>
      <c r="BD6" s="207">
        <v>0</v>
      </c>
      <c r="BE6" s="207">
        <v>0</v>
      </c>
      <c r="BF6" s="207">
        <v>0</v>
      </c>
      <c r="BG6" s="207">
        <v>0</v>
      </c>
      <c r="BH6" s="207">
        <v>0</v>
      </c>
      <c r="BI6" s="207">
        <v>0</v>
      </c>
      <c r="BJ6" s="207">
        <v>0</v>
      </c>
      <c r="BK6" s="207">
        <v>0</v>
      </c>
      <c r="BL6" s="207">
        <v>0</v>
      </c>
      <c r="BM6" s="207">
        <v>0</v>
      </c>
      <c r="BN6" s="207">
        <v>0</v>
      </c>
      <c r="BO6" s="207">
        <v>0</v>
      </c>
      <c r="BP6" s="207">
        <v>0</v>
      </c>
      <c r="BQ6" s="207">
        <v>0</v>
      </c>
      <c r="BR6" s="207">
        <v>0</v>
      </c>
      <c r="BS6" s="207">
        <v>0</v>
      </c>
      <c r="BT6" s="207">
        <v>0</v>
      </c>
      <c r="BU6" s="206">
        <v>0</v>
      </c>
      <c r="BV6" s="209">
        <v>0</v>
      </c>
      <c r="BW6" s="207">
        <v>0</v>
      </c>
      <c r="BX6" s="209">
        <v>0</v>
      </c>
      <c r="BY6" s="207">
        <v>0</v>
      </c>
      <c r="BZ6" s="208">
        <v>0</v>
      </c>
      <c r="CA6" s="207">
        <v>0</v>
      </c>
      <c r="CB6" s="207">
        <v>0</v>
      </c>
      <c r="CC6" s="207">
        <v>0</v>
      </c>
      <c r="CD6" s="207">
        <v>0</v>
      </c>
      <c r="CE6" s="207">
        <v>0</v>
      </c>
      <c r="CF6" s="207">
        <v>0</v>
      </c>
      <c r="CG6" s="207">
        <v>0</v>
      </c>
      <c r="CH6" s="207">
        <v>0</v>
      </c>
      <c r="CI6" s="207">
        <v>0</v>
      </c>
      <c r="CJ6" s="207">
        <v>0</v>
      </c>
      <c r="CK6" s="207">
        <v>0</v>
      </c>
      <c r="CL6" s="207">
        <v>0</v>
      </c>
      <c r="CM6" s="207">
        <v>0</v>
      </c>
      <c r="CN6" s="207">
        <v>0</v>
      </c>
      <c r="CO6" s="207">
        <v>0</v>
      </c>
      <c r="CP6" s="207">
        <v>0</v>
      </c>
      <c r="CQ6" s="207">
        <v>0</v>
      </c>
      <c r="CR6" s="207">
        <v>0</v>
      </c>
      <c r="CS6" s="206">
        <v>0</v>
      </c>
      <c r="CT6" s="209">
        <v>0</v>
      </c>
      <c r="CU6" s="207">
        <v>0</v>
      </c>
      <c r="CV6" s="209">
        <v>0</v>
      </c>
      <c r="CW6" s="207">
        <v>0</v>
      </c>
      <c r="CX6" s="208">
        <v>0</v>
      </c>
      <c r="CY6" s="207">
        <v>0</v>
      </c>
      <c r="CZ6" s="207">
        <v>0</v>
      </c>
      <c r="DA6" s="207">
        <v>0</v>
      </c>
      <c r="DB6" s="207">
        <v>0</v>
      </c>
      <c r="DC6" s="207">
        <v>0</v>
      </c>
      <c r="DD6" s="207">
        <v>0</v>
      </c>
      <c r="DE6" s="207">
        <v>0</v>
      </c>
      <c r="DF6" s="207">
        <v>0</v>
      </c>
      <c r="DG6" s="207">
        <v>0</v>
      </c>
      <c r="DH6" s="207">
        <v>0</v>
      </c>
      <c r="DI6" s="207">
        <v>0</v>
      </c>
      <c r="DJ6" s="207">
        <v>0</v>
      </c>
      <c r="DK6" s="207">
        <v>0</v>
      </c>
      <c r="DL6" s="207">
        <v>0</v>
      </c>
      <c r="DM6" s="207">
        <v>0</v>
      </c>
      <c r="DN6" s="207">
        <v>0</v>
      </c>
      <c r="DO6" s="207">
        <v>0</v>
      </c>
      <c r="DP6" s="207">
        <v>0</v>
      </c>
      <c r="DQ6" s="206">
        <v>0</v>
      </c>
      <c r="DR6" s="209">
        <v>0</v>
      </c>
      <c r="DS6" s="207">
        <v>0</v>
      </c>
      <c r="DT6" s="209">
        <v>0</v>
      </c>
      <c r="DU6" s="207">
        <v>0</v>
      </c>
      <c r="DV6" s="208">
        <v>0</v>
      </c>
      <c r="DW6" s="207">
        <v>0</v>
      </c>
      <c r="DX6" s="207">
        <v>0</v>
      </c>
      <c r="DY6" s="207">
        <v>0</v>
      </c>
      <c r="DZ6" s="207">
        <v>0</v>
      </c>
      <c r="EA6" s="207">
        <v>0</v>
      </c>
      <c r="EB6" s="207">
        <v>0</v>
      </c>
      <c r="EC6" s="207">
        <v>0</v>
      </c>
      <c r="ED6" s="207">
        <v>0</v>
      </c>
      <c r="EE6" s="207">
        <v>0</v>
      </c>
      <c r="EF6" s="207">
        <v>0</v>
      </c>
      <c r="EG6" s="207">
        <v>0</v>
      </c>
      <c r="EH6" s="207">
        <v>0</v>
      </c>
      <c r="EI6" s="207">
        <v>0</v>
      </c>
      <c r="EJ6" s="207">
        <v>0</v>
      </c>
      <c r="EK6" s="207">
        <v>0</v>
      </c>
      <c r="EL6" s="207">
        <v>0</v>
      </c>
      <c r="EM6" s="207">
        <v>0</v>
      </c>
      <c r="EN6" s="207">
        <v>0</v>
      </c>
      <c r="EO6" s="206">
        <v>0</v>
      </c>
      <c r="EP6" s="209">
        <v>0</v>
      </c>
      <c r="EQ6" s="207">
        <v>0</v>
      </c>
      <c r="ER6" s="209">
        <v>0</v>
      </c>
      <c r="ES6" s="207">
        <v>0</v>
      </c>
      <c r="ET6" s="208">
        <v>0</v>
      </c>
      <c r="EU6" s="207">
        <v>0</v>
      </c>
      <c r="EV6" s="207">
        <v>0</v>
      </c>
      <c r="EW6" s="207">
        <v>0</v>
      </c>
      <c r="EX6" s="207">
        <v>0</v>
      </c>
      <c r="EY6" s="207">
        <v>0</v>
      </c>
      <c r="EZ6" s="207">
        <v>0</v>
      </c>
      <c r="FA6" s="207">
        <v>0</v>
      </c>
      <c r="FB6" s="207">
        <v>0</v>
      </c>
      <c r="FC6" s="207">
        <v>0</v>
      </c>
      <c r="FD6" s="207">
        <v>0</v>
      </c>
      <c r="FE6" s="207">
        <v>0</v>
      </c>
      <c r="FF6" s="207">
        <v>0</v>
      </c>
      <c r="FG6" s="207">
        <v>0</v>
      </c>
      <c r="FH6" s="207">
        <v>0</v>
      </c>
      <c r="FI6" s="207">
        <v>0</v>
      </c>
      <c r="FJ6" s="207">
        <v>0</v>
      </c>
      <c r="FK6" s="207">
        <v>0</v>
      </c>
      <c r="FL6" s="207">
        <v>0</v>
      </c>
      <c r="FM6" s="206">
        <v>0</v>
      </c>
      <c r="FN6" s="232">
        <f t="shared" ref="FN6:FN25" si="0">FT6/FR6*100</f>
        <v>3.9205571318029402</v>
      </c>
      <c r="FO6" s="233">
        <f t="shared" ref="FO6:FO25" si="1">FU6/FS6*100</f>
        <v>2.6595744680851063</v>
      </c>
      <c r="FP6" s="234">
        <f t="shared" ref="FP6:FP25" si="2">FV6/(FR6-FT6-FX6)*100</f>
        <v>30.903187721369541</v>
      </c>
      <c r="FQ6" s="235">
        <f t="shared" ref="FQ6:FQ25" si="3">FW6/(FS6-FU6-FY6)*100</f>
        <v>22.716627634660423</v>
      </c>
      <c r="FR6" s="205">
        <v>3877</v>
      </c>
      <c r="FS6" s="204">
        <v>1316</v>
      </c>
      <c r="FT6" s="204">
        <v>152</v>
      </c>
      <c r="FU6" s="204">
        <v>35</v>
      </c>
      <c r="FV6" s="202">
        <v>1047</v>
      </c>
      <c r="FW6" s="202">
        <v>291</v>
      </c>
      <c r="FX6" s="202">
        <v>337</v>
      </c>
      <c r="FY6" s="196">
        <v>0</v>
      </c>
      <c r="FZ6" s="202">
        <v>755</v>
      </c>
      <c r="GA6" s="202">
        <v>420</v>
      </c>
      <c r="GB6" s="202">
        <v>1584</v>
      </c>
      <c r="GC6" s="202">
        <v>570</v>
      </c>
      <c r="GD6" s="199">
        <v>2</v>
      </c>
      <c r="GE6" s="195">
        <v>0</v>
      </c>
      <c r="GF6" s="232">
        <f t="shared" ref="GF6:GF25" si="4">GL6/GJ6*100</f>
        <v>1.3265306122448979</v>
      </c>
      <c r="GG6" s="233">
        <f t="shared" ref="GG6:GG25" si="5">GM6/GK6*100</f>
        <v>1.037037037037037</v>
      </c>
      <c r="GH6" s="234">
        <f t="shared" ref="GH6:GH25" si="6">GN6/(GJ6-GL6-GP6)*100</f>
        <v>38.618346545866366</v>
      </c>
      <c r="GI6" s="235">
        <f t="shared" ref="GI6:GI25" si="7">GO6/(GK6-GM6-GQ6)*100</f>
        <v>26.047904191616766</v>
      </c>
      <c r="GJ6" s="203">
        <v>980</v>
      </c>
      <c r="GK6" s="202">
        <v>675</v>
      </c>
      <c r="GL6" s="202">
        <v>13</v>
      </c>
      <c r="GM6" s="202">
        <v>7</v>
      </c>
      <c r="GN6" s="202">
        <v>341</v>
      </c>
      <c r="GO6" s="202">
        <v>174</v>
      </c>
      <c r="GP6" s="202">
        <v>84</v>
      </c>
      <c r="GQ6" s="196">
        <v>0</v>
      </c>
      <c r="GR6" s="202">
        <v>315</v>
      </c>
      <c r="GS6" s="202">
        <v>306</v>
      </c>
      <c r="GT6" s="202">
        <v>227</v>
      </c>
      <c r="GU6" s="202">
        <v>188</v>
      </c>
      <c r="GV6" s="196">
        <v>0</v>
      </c>
      <c r="GW6" s="195">
        <v>0</v>
      </c>
      <c r="GX6" s="232">
        <f t="shared" ref="GX6:GX25" si="8">HD6/HB6*100</f>
        <v>6.0523233112065604</v>
      </c>
      <c r="GY6" s="233">
        <f t="shared" ref="GY6:GY25" si="9">HE6/HC6*100</f>
        <v>2.5693730729701953</v>
      </c>
      <c r="GZ6" s="234">
        <f t="shared" ref="GZ6:GZ25" si="10">HF6/(HB6-HD6-HH6)*100</f>
        <v>39.710843373493972</v>
      </c>
      <c r="HA6" s="235">
        <f t="shared" ref="HA6:HA25" si="11">HG6/(HC6-HE6-HI6)*100</f>
        <v>20.253164556962027</v>
      </c>
      <c r="HB6" s="201">
        <v>2561</v>
      </c>
      <c r="HC6" s="199">
        <v>973</v>
      </c>
      <c r="HD6" s="199">
        <v>155</v>
      </c>
      <c r="HE6" s="199">
        <v>25</v>
      </c>
      <c r="HF6" s="199">
        <v>824</v>
      </c>
      <c r="HG6" s="199">
        <v>192</v>
      </c>
      <c r="HH6" s="199">
        <v>331</v>
      </c>
      <c r="HI6" s="196">
        <v>0</v>
      </c>
      <c r="HJ6" s="199">
        <v>592</v>
      </c>
      <c r="HK6" s="199">
        <v>413</v>
      </c>
      <c r="HL6" s="199">
        <v>659</v>
      </c>
      <c r="HM6" s="199">
        <v>343</v>
      </c>
      <c r="HN6" s="196">
        <v>0</v>
      </c>
      <c r="HO6" s="195">
        <v>0</v>
      </c>
      <c r="HP6" s="232">
        <f t="shared" ref="HP6:HP25" si="12">HV6/HT6*100</f>
        <v>2.3787804364605996</v>
      </c>
      <c r="HQ6" s="233">
        <f t="shared" ref="HQ6:HQ25" si="13">HW6/HU6*100</f>
        <v>3.6020583190394513</v>
      </c>
      <c r="HR6" s="234">
        <f t="shared" ref="HR6:HR25" si="14">HX6/(HT6-HV6-HZ6)*100</f>
        <v>43.9453125</v>
      </c>
      <c r="HS6" s="235">
        <f t="shared" ref="HS6:HS25" si="15">HY6/(HU6-HW6-IA6)*100</f>
        <v>30.071174377224196</v>
      </c>
      <c r="HT6" s="201">
        <v>14251</v>
      </c>
      <c r="HU6" s="199">
        <v>583</v>
      </c>
      <c r="HV6" s="199">
        <v>339</v>
      </c>
      <c r="HW6" s="199">
        <v>21</v>
      </c>
      <c r="HX6" s="199">
        <v>5175</v>
      </c>
      <c r="HY6" s="199">
        <v>169</v>
      </c>
      <c r="HZ6" s="199">
        <v>2136</v>
      </c>
      <c r="IA6" s="196">
        <v>0</v>
      </c>
      <c r="IB6" s="199">
        <v>1965</v>
      </c>
      <c r="IC6" s="199">
        <v>240</v>
      </c>
      <c r="ID6" s="199">
        <v>4633</v>
      </c>
      <c r="IE6" s="199">
        <v>153</v>
      </c>
      <c r="IF6" s="199">
        <v>3</v>
      </c>
      <c r="IG6" s="195">
        <v>0</v>
      </c>
      <c r="IH6" s="246">
        <f t="shared" ref="IH6:IH25" si="16">IN6/IL6*100</f>
        <v>2.2435897435897436</v>
      </c>
      <c r="II6" s="233">
        <f t="shared" ref="II6:II25" si="17">IO6/IM6*100</f>
        <v>4.5454545454545459</v>
      </c>
      <c r="IJ6" s="234">
        <f t="shared" ref="IJ6:IJ25" si="18">IP6/(IL6-IN6-IR6)*100</f>
        <v>58.974358974358978</v>
      </c>
      <c r="IK6" s="247">
        <f t="shared" ref="IK6:IK25" si="19">IQ6/(IM6-IO6-IS6)*100</f>
        <v>53.968253968253968</v>
      </c>
      <c r="IL6" s="200">
        <v>312</v>
      </c>
      <c r="IM6" s="199">
        <v>66</v>
      </c>
      <c r="IN6" s="199">
        <v>7</v>
      </c>
      <c r="IO6" s="199">
        <v>3</v>
      </c>
      <c r="IP6" s="199">
        <v>138</v>
      </c>
      <c r="IQ6" s="199">
        <v>34</v>
      </c>
      <c r="IR6" s="199">
        <v>71</v>
      </c>
      <c r="IS6" s="196">
        <v>0</v>
      </c>
      <c r="IT6" s="199">
        <v>38</v>
      </c>
      <c r="IU6" s="199">
        <v>26</v>
      </c>
      <c r="IV6" s="198">
        <v>58</v>
      </c>
      <c r="IW6" s="197">
        <v>3</v>
      </c>
      <c r="IX6" s="196">
        <v>0</v>
      </c>
      <c r="IY6" s="195">
        <v>0</v>
      </c>
      <c r="IZ6" s="246">
        <f t="shared" ref="IZ6:IZ25" si="20">JF6/JD6*100</f>
        <v>4.2012927054478304</v>
      </c>
      <c r="JA6" s="233">
        <f t="shared" ref="JA6:JA25" si="21">JG6/JE6*100</f>
        <v>1.7948717948717947</v>
      </c>
      <c r="JB6" s="234">
        <f t="shared" ref="JB6:JB25" si="22">JH6/(JD6-JF6-JJ6)*100</f>
        <v>38.600583090379011</v>
      </c>
      <c r="JC6" s="247">
        <f t="shared" ref="JC6:JC25" si="23">JI6/(JE6-JG6-JK6)*100</f>
        <v>25.587467362924283</v>
      </c>
      <c r="JD6" s="200">
        <v>2166</v>
      </c>
      <c r="JE6" s="199">
        <v>780</v>
      </c>
      <c r="JF6" s="199">
        <v>91</v>
      </c>
      <c r="JG6" s="199">
        <v>14</v>
      </c>
      <c r="JH6" s="199">
        <v>662</v>
      </c>
      <c r="JI6" s="199">
        <v>196</v>
      </c>
      <c r="JJ6" s="199">
        <v>360</v>
      </c>
      <c r="JK6" s="196">
        <v>0</v>
      </c>
      <c r="JL6" s="199">
        <v>365</v>
      </c>
      <c r="JM6" s="199">
        <v>237</v>
      </c>
      <c r="JN6" s="198">
        <v>688</v>
      </c>
      <c r="JO6" s="197">
        <v>333</v>
      </c>
      <c r="JP6" s="196">
        <v>0</v>
      </c>
      <c r="JQ6" s="195">
        <v>0</v>
      </c>
      <c r="JR6" s="246">
        <f t="shared" ref="JR6:JR25" si="24">JX6/JV6*100</f>
        <v>1.8352833218628124</v>
      </c>
      <c r="JS6" s="233">
        <f t="shared" ref="JS6:JS25" si="25">JY6/JW6*100</f>
        <v>0</v>
      </c>
      <c r="JT6" s="234">
        <f t="shared" ref="JT6:JT25" si="26">JZ6/(JV6-JX6-KB6)*100</f>
        <v>62.222222222222221</v>
      </c>
      <c r="JU6" s="247">
        <f t="shared" ref="JU6:JU25" si="27">KA6/(JW6-JY6-KC6)*100</f>
        <v>30.508474576271187</v>
      </c>
      <c r="JV6" s="200">
        <v>4359</v>
      </c>
      <c r="JW6" s="199">
        <v>59</v>
      </c>
      <c r="JX6" s="199">
        <v>80</v>
      </c>
      <c r="JY6" s="199">
        <v>0</v>
      </c>
      <c r="JZ6" s="199">
        <v>1988</v>
      </c>
      <c r="KA6" s="199">
        <v>18</v>
      </c>
      <c r="KB6" s="199">
        <v>1084</v>
      </c>
      <c r="KC6" s="196">
        <v>0</v>
      </c>
      <c r="KD6" s="199">
        <v>144</v>
      </c>
      <c r="KE6" s="199">
        <v>1</v>
      </c>
      <c r="KF6" s="198">
        <v>1062</v>
      </c>
      <c r="KG6" s="197">
        <v>40</v>
      </c>
      <c r="KH6" s="196">
        <v>1</v>
      </c>
      <c r="KI6" s="195">
        <v>0</v>
      </c>
      <c r="KJ6" s="246">
        <f t="shared" ref="KJ6:KJ25" si="28">KP6/KN6*100</f>
        <v>2.8034188034188037</v>
      </c>
      <c r="KK6" s="233">
        <f t="shared" ref="KK6:KK25" si="29">KQ6/KO6*100</f>
        <v>1.7206477732793521</v>
      </c>
      <c r="KL6" s="234">
        <f t="shared" ref="KL6:KL14" si="30">KR6/(KN6-KP6-KT6)*100</f>
        <v>45.625</v>
      </c>
      <c r="KM6" s="247">
        <f t="shared" ref="KM6:KM14" si="31">KS6/(KO6-KQ6-KU6)*100</f>
        <v>39.134912461380026</v>
      </c>
      <c r="KN6" s="200">
        <v>2925</v>
      </c>
      <c r="KO6" s="199">
        <v>988</v>
      </c>
      <c r="KP6" s="199">
        <v>82</v>
      </c>
      <c r="KQ6" s="199">
        <v>17</v>
      </c>
      <c r="KR6" s="199">
        <v>1095</v>
      </c>
      <c r="KS6" s="199">
        <v>380</v>
      </c>
      <c r="KT6" s="199">
        <v>443</v>
      </c>
      <c r="KU6" s="196">
        <v>0</v>
      </c>
      <c r="KV6" s="199">
        <v>254</v>
      </c>
      <c r="KW6" s="199">
        <v>250</v>
      </c>
      <c r="KX6" s="198">
        <v>1051</v>
      </c>
      <c r="KY6" s="197">
        <v>341</v>
      </c>
      <c r="KZ6" s="196">
        <v>0</v>
      </c>
      <c r="LA6" s="195">
        <v>0</v>
      </c>
      <c r="LB6" s="246">
        <f t="shared" ref="LB6:LB25" si="32">LH6/LF6*100</f>
        <v>3.5901271503365741</v>
      </c>
      <c r="LC6" s="233">
        <f t="shared" ref="LC6:LC25" si="33">LI6/LG6*100</f>
        <v>8.8607594936708853</v>
      </c>
      <c r="LD6" s="234">
        <f t="shared" ref="LD6:LD25" si="34">LJ6/(LF6-LH6-LL6)*100</f>
        <v>54.205607476635507</v>
      </c>
      <c r="LE6" s="247">
        <f t="shared" ref="LE6:LE25" si="35">LK6/(LG6-LI6-LM6)*100</f>
        <v>65.277777777777786</v>
      </c>
      <c r="LF6" s="200">
        <v>2674</v>
      </c>
      <c r="LG6" s="199">
        <v>79</v>
      </c>
      <c r="LH6" s="199">
        <v>96</v>
      </c>
      <c r="LI6" s="199">
        <v>7</v>
      </c>
      <c r="LJ6" s="199">
        <v>1044</v>
      </c>
      <c r="LK6" s="199">
        <v>47</v>
      </c>
      <c r="LL6" s="199">
        <v>652</v>
      </c>
      <c r="LM6" s="196">
        <v>0</v>
      </c>
      <c r="LN6" s="199">
        <v>287</v>
      </c>
      <c r="LO6" s="199">
        <v>25</v>
      </c>
      <c r="LP6" s="198">
        <v>595</v>
      </c>
      <c r="LQ6" s="197">
        <v>0</v>
      </c>
      <c r="LR6" s="196">
        <v>0</v>
      </c>
      <c r="LS6" s="195">
        <v>0</v>
      </c>
      <c r="LT6" s="246">
        <f>LZ6/LX6*100</f>
        <v>0</v>
      </c>
      <c r="LU6" s="233">
        <f>MA6/LY6*100</f>
        <v>0</v>
      </c>
      <c r="LV6" s="234">
        <f>MB6/(LX6-LZ6-MD6)*100</f>
        <v>49.681528662420384</v>
      </c>
      <c r="LW6" s="247">
        <f>MC6/(LY6-MA6-ME6)*100</f>
        <v>33.333333333333329</v>
      </c>
      <c r="LX6" s="200">
        <v>314</v>
      </c>
      <c r="LY6" s="199">
        <v>3</v>
      </c>
      <c r="LZ6" s="199">
        <v>0</v>
      </c>
      <c r="MA6" s="199">
        <v>0</v>
      </c>
      <c r="MB6" s="199">
        <v>156</v>
      </c>
      <c r="MC6" s="199">
        <v>1</v>
      </c>
      <c r="MD6" s="199">
        <v>0</v>
      </c>
      <c r="ME6" s="196">
        <v>0</v>
      </c>
      <c r="MF6" s="199">
        <v>123</v>
      </c>
      <c r="MG6" s="199">
        <v>0</v>
      </c>
      <c r="MH6" s="198">
        <v>35</v>
      </c>
      <c r="MI6" s="197">
        <v>2</v>
      </c>
      <c r="MJ6" s="196">
        <v>0</v>
      </c>
      <c r="MK6" s="195">
        <v>0</v>
      </c>
      <c r="ML6" s="246">
        <f t="shared" ref="ML6:ML25" si="36">MR6/MP6*100</f>
        <v>1.192504258943782</v>
      </c>
      <c r="MM6" s="233">
        <f t="shared" ref="MM6:MM25" si="37">MS6/MQ6*100</f>
        <v>0.33726812816188867</v>
      </c>
      <c r="MN6" s="234">
        <f t="shared" ref="MN6:MN15" si="38">MT6/(MP6-MR6-MV6)*100</f>
        <v>30.21680216802168</v>
      </c>
      <c r="MO6" s="247">
        <f t="shared" ref="MO6:MO15" si="39">MU6/(MQ6-MS6-MW6)*100</f>
        <v>29.272419627749578</v>
      </c>
      <c r="MP6" s="200">
        <v>1761</v>
      </c>
      <c r="MQ6" s="199">
        <v>593</v>
      </c>
      <c r="MR6" s="199">
        <v>21</v>
      </c>
      <c r="MS6" s="199">
        <v>2</v>
      </c>
      <c r="MT6" s="199">
        <v>446</v>
      </c>
      <c r="MU6" s="199">
        <v>173</v>
      </c>
      <c r="MV6" s="199">
        <v>264</v>
      </c>
      <c r="MW6" s="196">
        <v>0</v>
      </c>
      <c r="MX6" s="199">
        <v>521</v>
      </c>
      <c r="MY6" s="199">
        <v>320</v>
      </c>
      <c r="MZ6" s="198">
        <v>508</v>
      </c>
      <c r="NA6" s="197">
        <v>98</v>
      </c>
      <c r="NB6" s="196">
        <v>1</v>
      </c>
      <c r="NC6" s="195">
        <v>0</v>
      </c>
    </row>
    <row r="7" spans="1:367" s="156" customFormat="1" x14ac:dyDescent="0.3">
      <c r="A7" s="260">
        <v>1966</v>
      </c>
      <c r="B7" s="153">
        <v>0</v>
      </c>
      <c r="C7" s="9">
        <v>0</v>
      </c>
      <c r="D7" s="153">
        <v>0</v>
      </c>
      <c r="E7" s="9">
        <v>0</v>
      </c>
      <c r="F7" s="146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16">
        <v>0</v>
      </c>
      <c r="Z7" s="153">
        <v>0</v>
      </c>
      <c r="AA7" s="9">
        <v>0</v>
      </c>
      <c r="AB7" s="153">
        <v>0</v>
      </c>
      <c r="AC7" s="9">
        <v>0</v>
      </c>
      <c r="AD7" s="146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16">
        <v>0</v>
      </c>
      <c r="AX7" s="153">
        <v>0</v>
      </c>
      <c r="AY7" s="9">
        <v>0</v>
      </c>
      <c r="AZ7" s="153">
        <v>0</v>
      </c>
      <c r="BA7" s="9">
        <v>0</v>
      </c>
      <c r="BB7" s="146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16">
        <v>0</v>
      </c>
      <c r="BV7" s="153">
        <v>0</v>
      </c>
      <c r="BW7" s="9">
        <v>0</v>
      </c>
      <c r="BX7" s="153">
        <v>0</v>
      </c>
      <c r="BY7" s="9">
        <v>0</v>
      </c>
      <c r="BZ7" s="146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16">
        <v>0</v>
      </c>
      <c r="CT7" s="153">
        <v>0</v>
      </c>
      <c r="CU7" s="9">
        <v>0</v>
      </c>
      <c r="CV7" s="153">
        <v>0</v>
      </c>
      <c r="CW7" s="9">
        <v>0</v>
      </c>
      <c r="CX7" s="146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16">
        <v>0</v>
      </c>
      <c r="DR7" s="153">
        <v>0</v>
      </c>
      <c r="DS7" s="9">
        <v>0</v>
      </c>
      <c r="DT7" s="153">
        <v>0</v>
      </c>
      <c r="DU7" s="9">
        <v>0</v>
      </c>
      <c r="DV7" s="146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>
        <v>0</v>
      </c>
      <c r="EK7" s="9">
        <v>0</v>
      </c>
      <c r="EL7" s="9">
        <v>0</v>
      </c>
      <c r="EM7" s="9">
        <v>0</v>
      </c>
      <c r="EN7" s="9">
        <v>0</v>
      </c>
      <c r="EO7" s="16">
        <v>0</v>
      </c>
      <c r="EP7" s="153">
        <v>0</v>
      </c>
      <c r="EQ7" s="9">
        <v>0</v>
      </c>
      <c r="ER7" s="153">
        <v>0</v>
      </c>
      <c r="ES7" s="9">
        <v>0</v>
      </c>
      <c r="ET7" s="146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>
        <v>0</v>
      </c>
      <c r="FJ7" s="9">
        <v>0</v>
      </c>
      <c r="FK7" s="9">
        <v>0</v>
      </c>
      <c r="FL7" s="9">
        <v>0</v>
      </c>
      <c r="FM7" s="16">
        <v>0</v>
      </c>
      <c r="FN7" s="236">
        <f t="shared" si="0"/>
        <v>6.4411492122335492</v>
      </c>
      <c r="FO7" s="237">
        <f t="shared" si="1"/>
        <v>4.6920821114369504</v>
      </c>
      <c r="FP7" s="238">
        <f t="shared" si="2"/>
        <v>52.606912712360867</v>
      </c>
      <c r="FQ7" s="239">
        <f t="shared" si="3"/>
        <v>37.38461538461538</v>
      </c>
      <c r="FR7" s="186">
        <v>2158</v>
      </c>
      <c r="FS7" s="185">
        <v>682</v>
      </c>
      <c r="FT7" s="185">
        <v>139</v>
      </c>
      <c r="FU7" s="185">
        <v>32</v>
      </c>
      <c r="FV7" s="181">
        <v>898</v>
      </c>
      <c r="FW7" s="181">
        <v>243</v>
      </c>
      <c r="FX7" s="181">
        <v>312</v>
      </c>
      <c r="FY7" s="144">
        <v>0</v>
      </c>
      <c r="FZ7" s="181">
        <v>108</v>
      </c>
      <c r="GA7" s="181">
        <v>40</v>
      </c>
      <c r="GB7" s="181">
        <v>701</v>
      </c>
      <c r="GC7" s="181">
        <v>367</v>
      </c>
      <c r="GD7" s="144">
        <v>0</v>
      </c>
      <c r="GE7" s="143">
        <v>0</v>
      </c>
      <c r="GF7" s="236">
        <f t="shared" si="4"/>
        <v>5.2227342549923197</v>
      </c>
      <c r="GG7" s="237">
        <f t="shared" si="5"/>
        <v>4.5662100456620998</v>
      </c>
      <c r="GH7" s="238">
        <f t="shared" si="6"/>
        <v>38.230088495575224</v>
      </c>
      <c r="GI7" s="239">
        <f t="shared" si="7"/>
        <v>28.708133971291865</v>
      </c>
      <c r="GJ7" s="182">
        <v>651</v>
      </c>
      <c r="GK7" s="181">
        <v>438</v>
      </c>
      <c r="GL7" s="181">
        <v>34</v>
      </c>
      <c r="GM7" s="181">
        <v>20</v>
      </c>
      <c r="GN7" s="181">
        <v>216</v>
      </c>
      <c r="GO7" s="181">
        <v>120</v>
      </c>
      <c r="GP7" s="181">
        <v>52</v>
      </c>
      <c r="GQ7" s="144">
        <v>0</v>
      </c>
      <c r="GR7" s="181">
        <v>52</v>
      </c>
      <c r="GS7" s="181">
        <v>47</v>
      </c>
      <c r="GT7" s="181">
        <v>297</v>
      </c>
      <c r="GU7" s="181">
        <v>251</v>
      </c>
      <c r="GV7" s="144">
        <v>0</v>
      </c>
      <c r="GW7" s="143">
        <v>0</v>
      </c>
      <c r="GX7" s="236">
        <f t="shared" si="8"/>
        <v>6.2</v>
      </c>
      <c r="GY7" s="237">
        <f t="shared" si="9"/>
        <v>2.8368794326241136</v>
      </c>
      <c r="GZ7" s="238">
        <f t="shared" si="10"/>
        <v>44.992050874403816</v>
      </c>
      <c r="HA7" s="239">
        <f t="shared" si="11"/>
        <v>21.411192214111921</v>
      </c>
      <c r="HB7" s="180">
        <v>1500</v>
      </c>
      <c r="HC7" s="178">
        <v>423</v>
      </c>
      <c r="HD7" s="178">
        <v>93</v>
      </c>
      <c r="HE7" s="178">
        <v>12</v>
      </c>
      <c r="HF7" s="178">
        <v>566</v>
      </c>
      <c r="HG7" s="178">
        <v>88</v>
      </c>
      <c r="HH7" s="178">
        <v>149</v>
      </c>
      <c r="HI7" s="144">
        <v>0</v>
      </c>
      <c r="HJ7" s="178">
        <v>103</v>
      </c>
      <c r="HK7" s="178">
        <v>26</v>
      </c>
      <c r="HL7" s="178">
        <v>589</v>
      </c>
      <c r="HM7" s="178">
        <v>297</v>
      </c>
      <c r="HN7" s="144">
        <v>0</v>
      </c>
      <c r="HO7" s="143">
        <v>0</v>
      </c>
      <c r="HP7" s="236">
        <f t="shared" si="12"/>
        <v>2.6312684365781709</v>
      </c>
      <c r="HQ7" s="237">
        <f t="shared" si="13"/>
        <v>6.1776061776061777</v>
      </c>
      <c r="HR7" s="238">
        <f t="shared" si="14"/>
        <v>53.517449848859577</v>
      </c>
      <c r="HS7" s="239">
        <f t="shared" si="15"/>
        <v>48.148148148148145</v>
      </c>
      <c r="HT7" s="180">
        <v>8475</v>
      </c>
      <c r="HU7" s="178">
        <v>259</v>
      </c>
      <c r="HV7" s="178">
        <v>223</v>
      </c>
      <c r="HW7" s="178">
        <v>16</v>
      </c>
      <c r="HX7" s="178">
        <v>3895</v>
      </c>
      <c r="HY7" s="178">
        <v>117</v>
      </c>
      <c r="HZ7" s="178">
        <v>974</v>
      </c>
      <c r="IA7" s="144">
        <v>0</v>
      </c>
      <c r="IB7" s="178">
        <v>720</v>
      </c>
      <c r="IC7" s="178">
        <v>8</v>
      </c>
      <c r="ID7" s="178">
        <v>2662</v>
      </c>
      <c r="IE7" s="178">
        <v>118</v>
      </c>
      <c r="IF7" s="178">
        <v>1</v>
      </c>
      <c r="IG7" s="143">
        <v>0</v>
      </c>
      <c r="IH7" s="240">
        <f t="shared" si="16"/>
        <v>4.1450777202072544</v>
      </c>
      <c r="II7" s="237">
        <f t="shared" si="17"/>
        <v>1.8867924528301887</v>
      </c>
      <c r="IJ7" s="238">
        <f t="shared" si="18"/>
        <v>81.875</v>
      </c>
      <c r="IK7" s="248">
        <f t="shared" si="19"/>
        <v>61.53846153846154</v>
      </c>
      <c r="IL7" s="179">
        <v>193</v>
      </c>
      <c r="IM7" s="178">
        <v>53</v>
      </c>
      <c r="IN7" s="178">
        <v>8</v>
      </c>
      <c r="IO7" s="178">
        <v>1</v>
      </c>
      <c r="IP7" s="178">
        <v>131</v>
      </c>
      <c r="IQ7" s="178">
        <v>32</v>
      </c>
      <c r="IR7" s="178">
        <v>25</v>
      </c>
      <c r="IS7" s="144">
        <v>0</v>
      </c>
      <c r="IT7" s="144">
        <v>0</v>
      </c>
      <c r="IU7" s="144">
        <v>0</v>
      </c>
      <c r="IV7" s="177">
        <v>29</v>
      </c>
      <c r="IW7" s="176">
        <v>20</v>
      </c>
      <c r="IX7" s="144">
        <v>0</v>
      </c>
      <c r="IY7" s="143">
        <v>0</v>
      </c>
      <c r="IZ7" s="240">
        <f t="shared" si="20"/>
        <v>6.9510268562401265</v>
      </c>
      <c r="JA7" s="237">
        <f t="shared" si="21"/>
        <v>5.384615384615385</v>
      </c>
      <c r="JB7" s="238">
        <f t="shared" si="22"/>
        <v>58.686440677966104</v>
      </c>
      <c r="JC7" s="248">
        <f t="shared" si="23"/>
        <v>39.837398373983739</v>
      </c>
      <c r="JD7" s="179">
        <v>1266</v>
      </c>
      <c r="JE7" s="178">
        <v>260</v>
      </c>
      <c r="JF7" s="178">
        <v>88</v>
      </c>
      <c r="JG7" s="178">
        <v>14</v>
      </c>
      <c r="JH7" s="178">
        <v>554</v>
      </c>
      <c r="JI7" s="178">
        <v>98</v>
      </c>
      <c r="JJ7" s="178">
        <v>234</v>
      </c>
      <c r="JK7" s="144">
        <v>0</v>
      </c>
      <c r="JL7" s="144">
        <v>128</v>
      </c>
      <c r="JM7" s="144">
        <v>74</v>
      </c>
      <c r="JN7" s="177">
        <v>262</v>
      </c>
      <c r="JO7" s="176">
        <v>74</v>
      </c>
      <c r="JP7" s="144">
        <v>0</v>
      </c>
      <c r="JQ7" s="143">
        <v>0</v>
      </c>
      <c r="JR7" s="240">
        <f t="shared" si="24"/>
        <v>2.7800945232137892</v>
      </c>
      <c r="JS7" s="237">
        <f t="shared" si="25"/>
        <v>14.285714285714285</v>
      </c>
      <c r="JT7" s="238">
        <f t="shared" si="26"/>
        <v>70.493128536782535</v>
      </c>
      <c r="JU7" s="248">
        <f t="shared" si="27"/>
        <v>75</v>
      </c>
      <c r="JV7" s="179">
        <v>3597</v>
      </c>
      <c r="JW7" s="178">
        <v>14</v>
      </c>
      <c r="JX7" s="178">
        <v>100</v>
      </c>
      <c r="JY7" s="178">
        <v>2</v>
      </c>
      <c r="JZ7" s="178">
        <v>1744</v>
      </c>
      <c r="KA7" s="178">
        <v>9</v>
      </c>
      <c r="KB7" s="178">
        <v>1023</v>
      </c>
      <c r="KC7" s="144">
        <v>0</v>
      </c>
      <c r="KD7" s="144">
        <v>98</v>
      </c>
      <c r="KE7" s="144">
        <v>0</v>
      </c>
      <c r="KF7" s="177">
        <v>632</v>
      </c>
      <c r="KG7" s="176">
        <v>3</v>
      </c>
      <c r="KH7" s="144">
        <v>0</v>
      </c>
      <c r="KI7" s="143">
        <v>0</v>
      </c>
      <c r="KJ7" s="240">
        <f t="shared" si="28"/>
        <v>14.89255372313843</v>
      </c>
      <c r="KK7" s="237">
        <f t="shared" si="29"/>
        <v>0.92081031307550654</v>
      </c>
      <c r="KL7" s="238">
        <f t="shared" si="30"/>
        <v>79.066147859922182</v>
      </c>
      <c r="KM7" s="248">
        <f t="shared" si="31"/>
        <v>63.382899628252787</v>
      </c>
      <c r="KN7" s="179">
        <v>2001</v>
      </c>
      <c r="KO7" s="178">
        <v>543</v>
      </c>
      <c r="KP7" s="178">
        <v>298</v>
      </c>
      <c r="KQ7" s="178">
        <v>5</v>
      </c>
      <c r="KR7" s="178">
        <v>1016</v>
      </c>
      <c r="KS7" s="178">
        <v>341</v>
      </c>
      <c r="KT7" s="178">
        <v>418</v>
      </c>
      <c r="KU7" s="144">
        <v>0</v>
      </c>
      <c r="KV7" s="144">
        <v>55</v>
      </c>
      <c r="KW7" s="144">
        <v>21</v>
      </c>
      <c r="KX7" s="177">
        <v>214</v>
      </c>
      <c r="KY7" s="176">
        <v>176</v>
      </c>
      <c r="KZ7" s="144">
        <v>0</v>
      </c>
      <c r="LA7" s="143">
        <v>0</v>
      </c>
      <c r="LB7" s="240">
        <f t="shared" si="32"/>
        <v>3.7192982456140355</v>
      </c>
      <c r="LC7" s="237">
        <f t="shared" si="33"/>
        <v>5.6338028169014089</v>
      </c>
      <c r="LD7" s="238">
        <f t="shared" si="34"/>
        <v>68.008048289738426</v>
      </c>
      <c r="LE7" s="248">
        <f t="shared" si="35"/>
        <v>38.805970149253731</v>
      </c>
      <c r="LF7" s="179">
        <v>1425</v>
      </c>
      <c r="LG7" s="178">
        <v>71</v>
      </c>
      <c r="LH7" s="178">
        <v>53</v>
      </c>
      <c r="LI7" s="178">
        <v>4</v>
      </c>
      <c r="LJ7" s="178">
        <v>676</v>
      </c>
      <c r="LK7" s="178">
        <v>26</v>
      </c>
      <c r="LL7" s="178">
        <v>378</v>
      </c>
      <c r="LM7" s="144">
        <v>0</v>
      </c>
      <c r="LN7" s="144">
        <v>159</v>
      </c>
      <c r="LO7" s="144">
        <v>26</v>
      </c>
      <c r="LP7" s="177">
        <v>158</v>
      </c>
      <c r="LQ7" s="176">
        <v>15</v>
      </c>
      <c r="LR7" s="144">
        <v>1</v>
      </c>
      <c r="LS7" s="143">
        <v>0</v>
      </c>
      <c r="LT7" s="240">
        <f>LZ7/LX7*100</f>
        <v>1.4084507042253522</v>
      </c>
      <c r="LU7" s="237">
        <f>MA7/LY7*100</f>
        <v>0</v>
      </c>
      <c r="LV7" s="238">
        <f>MB7/(LX7-LZ7-MD7)*100</f>
        <v>57.553956834532372</v>
      </c>
      <c r="LW7" s="248">
        <f>MC7/(LY7-MA7-ME7)*100</f>
        <v>0</v>
      </c>
      <c r="LX7" s="179">
        <v>213</v>
      </c>
      <c r="LY7" s="178">
        <v>3</v>
      </c>
      <c r="LZ7" s="178">
        <v>3</v>
      </c>
      <c r="MA7" s="178">
        <v>0</v>
      </c>
      <c r="MB7" s="178">
        <v>80</v>
      </c>
      <c r="MC7" s="178">
        <v>0</v>
      </c>
      <c r="MD7" s="178">
        <v>71</v>
      </c>
      <c r="ME7" s="144">
        <v>0</v>
      </c>
      <c r="MF7" s="144">
        <v>0</v>
      </c>
      <c r="MG7" s="144">
        <v>0</v>
      </c>
      <c r="MH7" s="177">
        <v>59</v>
      </c>
      <c r="MI7" s="176">
        <v>3</v>
      </c>
      <c r="MJ7" s="144">
        <v>0</v>
      </c>
      <c r="MK7" s="143">
        <v>0</v>
      </c>
      <c r="ML7" s="240">
        <f t="shared" si="36"/>
        <v>4.512372634643377</v>
      </c>
      <c r="MM7" s="237">
        <f t="shared" si="37"/>
        <v>6.6455696202531636</v>
      </c>
      <c r="MN7" s="238">
        <f t="shared" si="38"/>
        <v>57.249070631970255</v>
      </c>
      <c r="MO7" s="248">
        <f t="shared" si="39"/>
        <v>58.644067796610166</v>
      </c>
      <c r="MP7" s="179">
        <v>687</v>
      </c>
      <c r="MQ7" s="178">
        <v>316</v>
      </c>
      <c r="MR7" s="178">
        <v>31</v>
      </c>
      <c r="MS7" s="178">
        <v>21</v>
      </c>
      <c r="MT7" s="178">
        <v>308</v>
      </c>
      <c r="MU7" s="178">
        <v>173</v>
      </c>
      <c r="MV7" s="178">
        <v>118</v>
      </c>
      <c r="MW7" s="144">
        <v>0</v>
      </c>
      <c r="MX7" s="144">
        <v>126</v>
      </c>
      <c r="MY7" s="144">
        <v>31</v>
      </c>
      <c r="MZ7" s="177">
        <v>104</v>
      </c>
      <c r="NA7" s="176">
        <v>91</v>
      </c>
      <c r="NB7" s="144">
        <v>0</v>
      </c>
      <c r="NC7" s="143">
        <v>0</v>
      </c>
    </row>
    <row r="8" spans="1:367" s="156" customFormat="1" x14ac:dyDescent="0.3">
      <c r="A8" s="260">
        <v>1967</v>
      </c>
      <c r="B8" s="153">
        <v>0</v>
      </c>
      <c r="C8" s="9">
        <v>0</v>
      </c>
      <c r="D8" s="153">
        <v>0</v>
      </c>
      <c r="E8" s="9">
        <v>0</v>
      </c>
      <c r="F8" s="146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16">
        <v>0</v>
      </c>
      <c r="Z8" s="153">
        <v>0</v>
      </c>
      <c r="AA8" s="9">
        <v>0</v>
      </c>
      <c r="AB8" s="153">
        <v>0</v>
      </c>
      <c r="AC8" s="9">
        <v>0</v>
      </c>
      <c r="AD8" s="146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16">
        <v>0</v>
      </c>
      <c r="AX8" s="153">
        <v>0</v>
      </c>
      <c r="AY8" s="9">
        <v>0</v>
      </c>
      <c r="AZ8" s="153">
        <v>0</v>
      </c>
      <c r="BA8" s="9">
        <v>0</v>
      </c>
      <c r="BB8" s="146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16">
        <v>0</v>
      </c>
      <c r="BV8" s="153">
        <v>0</v>
      </c>
      <c r="BW8" s="9">
        <v>0</v>
      </c>
      <c r="BX8" s="153">
        <v>0</v>
      </c>
      <c r="BY8" s="9">
        <v>0</v>
      </c>
      <c r="BZ8" s="146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16">
        <v>0</v>
      </c>
      <c r="CT8" s="153">
        <v>0</v>
      </c>
      <c r="CU8" s="9">
        <v>0</v>
      </c>
      <c r="CV8" s="153">
        <v>0</v>
      </c>
      <c r="CW8" s="9">
        <v>0</v>
      </c>
      <c r="CX8" s="146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16">
        <v>0</v>
      </c>
      <c r="DR8" s="153">
        <v>0</v>
      </c>
      <c r="DS8" s="9">
        <v>0</v>
      </c>
      <c r="DT8" s="153">
        <v>0</v>
      </c>
      <c r="DU8" s="9">
        <v>0</v>
      </c>
      <c r="DV8" s="146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16">
        <v>0</v>
      </c>
      <c r="EP8" s="153">
        <v>0</v>
      </c>
      <c r="EQ8" s="9">
        <v>0</v>
      </c>
      <c r="ER8" s="153">
        <v>0</v>
      </c>
      <c r="ES8" s="9">
        <v>0</v>
      </c>
      <c r="ET8" s="146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16">
        <v>0</v>
      </c>
      <c r="FN8" s="236">
        <f t="shared" si="0"/>
        <v>5.6834194457491778</v>
      </c>
      <c r="FO8" s="237">
        <f t="shared" si="1"/>
        <v>3.3578174186778593</v>
      </c>
      <c r="FP8" s="238">
        <f t="shared" si="2"/>
        <v>49.384885764499117</v>
      </c>
      <c r="FQ8" s="239">
        <f t="shared" si="3"/>
        <v>37.717391304347828</v>
      </c>
      <c r="FR8" s="186">
        <v>2129</v>
      </c>
      <c r="FS8" s="185">
        <v>953</v>
      </c>
      <c r="FT8" s="185">
        <v>121</v>
      </c>
      <c r="FU8" s="185">
        <v>32</v>
      </c>
      <c r="FV8" s="181">
        <v>843</v>
      </c>
      <c r="FW8" s="181">
        <v>347</v>
      </c>
      <c r="FX8" s="181">
        <v>301</v>
      </c>
      <c r="FY8" s="181">
        <v>1</v>
      </c>
      <c r="FZ8" s="181">
        <v>512</v>
      </c>
      <c r="GA8" s="181">
        <v>403</v>
      </c>
      <c r="GB8" s="181">
        <v>351</v>
      </c>
      <c r="GC8" s="181">
        <v>169</v>
      </c>
      <c r="GD8" s="178">
        <v>1</v>
      </c>
      <c r="GE8" s="194">
        <v>1</v>
      </c>
      <c r="GF8" s="236">
        <f t="shared" si="4"/>
        <v>4.4210526315789469</v>
      </c>
      <c r="GG8" s="237">
        <f t="shared" si="5"/>
        <v>3.9829302987197721</v>
      </c>
      <c r="GH8" s="238">
        <f t="shared" si="6"/>
        <v>38.404907975460119</v>
      </c>
      <c r="GI8" s="239">
        <f t="shared" si="7"/>
        <v>35.25925925925926</v>
      </c>
      <c r="GJ8" s="182">
        <v>950</v>
      </c>
      <c r="GK8" s="181">
        <v>703</v>
      </c>
      <c r="GL8" s="181">
        <v>42</v>
      </c>
      <c r="GM8" s="181">
        <v>28</v>
      </c>
      <c r="GN8" s="181">
        <v>313</v>
      </c>
      <c r="GO8" s="181">
        <v>238</v>
      </c>
      <c r="GP8" s="181">
        <v>93</v>
      </c>
      <c r="GQ8" s="144">
        <v>0</v>
      </c>
      <c r="GR8" s="181">
        <v>364</v>
      </c>
      <c r="GS8" s="181">
        <v>329</v>
      </c>
      <c r="GT8" s="181">
        <v>138</v>
      </c>
      <c r="GU8" s="181">
        <v>108</v>
      </c>
      <c r="GV8" s="144">
        <v>0</v>
      </c>
      <c r="GW8" s="143">
        <v>0</v>
      </c>
      <c r="GX8" s="236">
        <f t="shared" si="8"/>
        <v>8.3848190644307152</v>
      </c>
      <c r="GY8" s="237">
        <f t="shared" si="9"/>
        <v>3.1578947368421053</v>
      </c>
      <c r="GZ8" s="238">
        <f t="shared" si="10"/>
        <v>53.591790193842648</v>
      </c>
      <c r="HA8" s="239">
        <f t="shared" si="11"/>
        <v>27.445652173913043</v>
      </c>
      <c r="HB8" s="180">
        <v>1133</v>
      </c>
      <c r="HC8" s="178">
        <v>380</v>
      </c>
      <c r="HD8" s="178">
        <v>95</v>
      </c>
      <c r="HE8" s="178">
        <v>12</v>
      </c>
      <c r="HF8" s="178">
        <v>470</v>
      </c>
      <c r="HG8" s="178">
        <v>101</v>
      </c>
      <c r="HH8" s="178">
        <v>161</v>
      </c>
      <c r="HI8" s="144">
        <v>0</v>
      </c>
      <c r="HJ8" s="178">
        <v>299</v>
      </c>
      <c r="HK8" s="178">
        <v>238</v>
      </c>
      <c r="HL8" s="178">
        <v>108</v>
      </c>
      <c r="HM8" s="178">
        <v>29</v>
      </c>
      <c r="HN8" s="144">
        <v>0</v>
      </c>
      <c r="HO8" s="143">
        <v>0</v>
      </c>
      <c r="HP8" s="236">
        <f t="shared" si="12"/>
        <v>3.9556377079482439</v>
      </c>
      <c r="HQ8" s="237">
        <f t="shared" si="13"/>
        <v>1.9363762102351314</v>
      </c>
      <c r="HR8" s="238">
        <f t="shared" si="14"/>
        <v>58.641041162227602</v>
      </c>
      <c r="HS8" s="239">
        <f t="shared" si="15"/>
        <v>33.568406205923836</v>
      </c>
      <c r="HT8" s="180">
        <v>8115</v>
      </c>
      <c r="HU8" s="178">
        <v>723</v>
      </c>
      <c r="HV8" s="193">
        <v>321</v>
      </c>
      <c r="HW8" s="178">
        <v>14</v>
      </c>
      <c r="HX8" s="178">
        <v>3875</v>
      </c>
      <c r="HY8" s="178">
        <v>238</v>
      </c>
      <c r="HZ8" s="178">
        <v>1186</v>
      </c>
      <c r="IA8" s="144">
        <v>0</v>
      </c>
      <c r="IB8" s="178">
        <v>1329</v>
      </c>
      <c r="IC8" s="178">
        <v>373</v>
      </c>
      <c r="ID8" s="178">
        <v>1403</v>
      </c>
      <c r="IE8" s="178">
        <v>98</v>
      </c>
      <c r="IF8" s="178">
        <v>1</v>
      </c>
      <c r="IG8" s="143">
        <v>0</v>
      </c>
      <c r="IH8" s="240">
        <f t="shared" si="16"/>
        <v>2.8947368421052633</v>
      </c>
      <c r="II8" s="237">
        <f t="shared" si="17"/>
        <v>1.3513513513513513</v>
      </c>
      <c r="IJ8" s="238">
        <f t="shared" si="18"/>
        <v>50.814332247557005</v>
      </c>
      <c r="IK8" s="248">
        <f t="shared" si="19"/>
        <v>18.493150684931507</v>
      </c>
      <c r="IL8" s="179">
        <v>380</v>
      </c>
      <c r="IM8" s="178">
        <v>148</v>
      </c>
      <c r="IN8" s="178">
        <v>11</v>
      </c>
      <c r="IO8" s="178">
        <v>2</v>
      </c>
      <c r="IP8" s="178">
        <v>156</v>
      </c>
      <c r="IQ8" s="178">
        <v>27</v>
      </c>
      <c r="IR8" s="178">
        <v>62</v>
      </c>
      <c r="IS8" s="144">
        <v>0</v>
      </c>
      <c r="IT8" s="178">
        <v>124</v>
      </c>
      <c r="IU8" s="178">
        <v>114</v>
      </c>
      <c r="IV8" s="177">
        <v>27</v>
      </c>
      <c r="IW8" s="176">
        <v>5</v>
      </c>
      <c r="IX8" s="144">
        <v>0</v>
      </c>
      <c r="IY8" s="143">
        <v>0</v>
      </c>
      <c r="IZ8" s="240">
        <f t="shared" si="20"/>
        <v>7.913165266106442</v>
      </c>
      <c r="JA8" s="237">
        <f t="shared" si="21"/>
        <v>4.3818466353677623</v>
      </c>
      <c r="JB8" s="238">
        <f t="shared" si="22"/>
        <v>47.272727272727273</v>
      </c>
      <c r="JC8" s="248">
        <f t="shared" si="23"/>
        <v>29.45990180032733</v>
      </c>
      <c r="JD8" s="179">
        <v>1428</v>
      </c>
      <c r="JE8" s="178">
        <v>639</v>
      </c>
      <c r="JF8" s="178">
        <v>113</v>
      </c>
      <c r="JG8" s="178">
        <v>28</v>
      </c>
      <c r="JH8" s="178">
        <v>520</v>
      </c>
      <c r="JI8" s="178">
        <v>180</v>
      </c>
      <c r="JJ8" s="178">
        <v>215</v>
      </c>
      <c r="JK8" s="144">
        <v>0</v>
      </c>
      <c r="JL8" s="178">
        <v>408</v>
      </c>
      <c r="JM8" s="178">
        <v>327</v>
      </c>
      <c r="JN8" s="177">
        <v>172</v>
      </c>
      <c r="JO8" s="176">
        <v>104</v>
      </c>
      <c r="JP8" s="144">
        <v>0</v>
      </c>
      <c r="JQ8" s="143">
        <v>0</v>
      </c>
      <c r="JR8" s="240">
        <f t="shared" si="24"/>
        <v>2.9245001492091913</v>
      </c>
      <c r="JS8" s="237">
        <f t="shared" si="25"/>
        <v>1.8181818181818181</v>
      </c>
      <c r="JT8" s="238">
        <f t="shared" si="26"/>
        <v>71.179225202213701</v>
      </c>
      <c r="JU8" s="248">
        <f t="shared" si="27"/>
        <v>37.037037037037038</v>
      </c>
      <c r="JV8" s="179">
        <v>3351</v>
      </c>
      <c r="JW8" s="178">
        <v>55</v>
      </c>
      <c r="JX8" s="178">
        <v>98</v>
      </c>
      <c r="JY8" s="178">
        <v>1</v>
      </c>
      <c r="JZ8" s="178">
        <v>1672</v>
      </c>
      <c r="KA8" s="178">
        <v>20</v>
      </c>
      <c r="KB8" s="178">
        <v>904</v>
      </c>
      <c r="KC8" s="144">
        <v>0</v>
      </c>
      <c r="KD8" s="178">
        <v>148</v>
      </c>
      <c r="KE8" s="178">
        <v>15</v>
      </c>
      <c r="KF8" s="177">
        <v>529</v>
      </c>
      <c r="KG8" s="176">
        <v>19</v>
      </c>
      <c r="KH8" s="144">
        <v>0</v>
      </c>
      <c r="KI8" s="143">
        <v>0</v>
      </c>
      <c r="KJ8" s="240">
        <f t="shared" si="28"/>
        <v>5.0899742930591261</v>
      </c>
      <c r="KK8" s="237">
        <f t="shared" si="29"/>
        <v>1.6759776536312849</v>
      </c>
      <c r="KL8" s="238">
        <f t="shared" si="30"/>
        <v>65.458579881656803</v>
      </c>
      <c r="KM8" s="248">
        <f t="shared" si="31"/>
        <v>50.509461426491995</v>
      </c>
      <c r="KN8" s="179">
        <v>1945</v>
      </c>
      <c r="KO8" s="178">
        <v>716</v>
      </c>
      <c r="KP8" s="178">
        <v>99</v>
      </c>
      <c r="KQ8" s="178">
        <v>12</v>
      </c>
      <c r="KR8" s="178">
        <v>885</v>
      </c>
      <c r="KS8" s="178">
        <v>347</v>
      </c>
      <c r="KT8" s="178">
        <v>494</v>
      </c>
      <c r="KU8" s="144">
        <v>17</v>
      </c>
      <c r="KV8" s="178">
        <v>245</v>
      </c>
      <c r="KW8" s="178">
        <v>207</v>
      </c>
      <c r="KX8" s="177">
        <v>222</v>
      </c>
      <c r="KY8" s="176">
        <v>133</v>
      </c>
      <c r="KZ8" s="144">
        <v>0</v>
      </c>
      <c r="LA8" s="143">
        <v>0</v>
      </c>
      <c r="LB8" s="240">
        <f t="shared" si="32"/>
        <v>2.9535864978902953</v>
      </c>
      <c r="LC8" s="237">
        <f t="shared" si="33"/>
        <v>2.3076923076923079</v>
      </c>
      <c r="LD8" s="238">
        <f t="shared" si="34"/>
        <v>65.881147540983605</v>
      </c>
      <c r="LE8" s="248">
        <f t="shared" si="35"/>
        <v>32.283464566929133</v>
      </c>
      <c r="LF8" s="179">
        <v>1422</v>
      </c>
      <c r="LG8" s="178">
        <v>130</v>
      </c>
      <c r="LH8" s="178">
        <v>42</v>
      </c>
      <c r="LI8" s="178">
        <v>3</v>
      </c>
      <c r="LJ8" s="178">
        <v>643</v>
      </c>
      <c r="LK8" s="178">
        <v>41</v>
      </c>
      <c r="LL8" s="178">
        <v>404</v>
      </c>
      <c r="LM8" s="144">
        <v>0</v>
      </c>
      <c r="LN8" s="178">
        <v>120</v>
      </c>
      <c r="LO8" s="178">
        <v>32</v>
      </c>
      <c r="LP8" s="177">
        <v>213</v>
      </c>
      <c r="LQ8" s="176">
        <v>54</v>
      </c>
      <c r="LR8" s="144">
        <v>0</v>
      </c>
      <c r="LS8" s="143">
        <v>0</v>
      </c>
      <c r="LT8" s="240">
        <f t="shared" ref="LT8:LT25" si="40">LZ8/LX8*100</f>
        <v>0.97087378640776689</v>
      </c>
      <c r="LU8" s="237">
        <v>0</v>
      </c>
      <c r="LV8" s="238">
        <f t="shared" ref="LV8:LV25" si="41">MB8/(LX8-LZ8-MD8)*100</f>
        <v>100</v>
      </c>
      <c r="LW8" s="248">
        <v>0</v>
      </c>
      <c r="LX8" s="179">
        <v>206</v>
      </c>
      <c r="LY8" s="178">
        <v>0</v>
      </c>
      <c r="LZ8" s="178">
        <v>2</v>
      </c>
      <c r="MA8" s="178">
        <v>0</v>
      </c>
      <c r="MB8" s="178">
        <v>92</v>
      </c>
      <c r="MC8" s="178">
        <v>0</v>
      </c>
      <c r="MD8" s="178">
        <v>112</v>
      </c>
      <c r="ME8" s="144">
        <v>0</v>
      </c>
      <c r="MF8" s="178">
        <v>0</v>
      </c>
      <c r="MG8" s="178">
        <v>0</v>
      </c>
      <c r="MH8" s="177">
        <v>0</v>
      </c>
      <c r="MI8" s="176">
        <v>0</v>
      </c>
      <c r="MJ8" s="144">
        <v>0</v>
      </c>
      <c r="MK8" s="143">
        <v>0</v>
      </c>
      <c r="ML8" s="240">
        <f t="shared" si="36"/>
        <v>3.5965598123534011</v>
      </c>
      <c r="MM8" s="237">
        <f t="shared" si="37"/>
        <v>3.2444959443800694</v>
      </c>
      <c r="MN8" s="238">
        <f t="shared" si="38"/>
        <v>54.728033472803347</v>
      </c>
      <c r="MO8" s="248">
        <f t="shared" si="39"/>
        <v>47.185628742514965</v>
      </c>
      <c r="MP8" s="179">
        <v>1279</v>
      </c>
      <c r="MQ8" s="178">
        <v>863</v>
      </c>
      <c r="MR8" s="178">
        <v>46</v>
      </c>
      <c r="MS8" s="178">
        <v>28</v>
      </c>
      <c r="MT8" s="178">
        <v>654</v>
      </c>
      <c r="MU8" s="178">
        <v>394</v>
      </c>
      <c r="MV8" s="178">
        <v>38</v>
      </c>
      <c r="MW8" s="144">
        <v>0</v>
      </c>
      <c r="MX8" s="178">
        <v>343</v>
      </c>
      <c r="MY8" s="178">
        <v>324</v>
      </c>
      <c r="MZ8" s="177">
        <v>198</v>
      </c>
      <c r="NA8" s="176">
        <v>117</v>
      </c>
      <c r="NB8" s="144">
        <v>0</v>
      </c>
      <c r="NC8" s="143">
        <v>0</v>
      </c>
    </row>
    <row r="9" spans="1:367" s="156" customFormat="1" ht="16.5" customHeight="1" x14ac:dyDescent="0.3">
      <c r="A9" s="260">
        <v>1968</v>
      </c>
      <c r="B9" s="153">
        <v>0</v>
      </c>
      <c r="C9" s="9">
        <v>0</v>
      </c>
      <c r="D9" s="153">
        <v>0</v>
      </c>
      <c r="E9" s="9">
        <v>0</v>
      </c>
      <c r="F9" s="146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16">
        <v>0</v>
      </c>
      <c r="Z9" s="153">
        <v>0</v>
      </c>
      <c r="AA9" s="9">
        <v>0</v>
      </c>
      <c r="AB9" s="153">
        <v>0</v>
      </c>
      <c r="AC9" s="9">
        <v>0</v>
      </c>
      <c r="AD9" s="146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16">
        <v>0</v>
      </c>
      <c r="AX9" s="153">
        <v>0</v>
      </c>
      <c r="AY9" s="9">
        <v>0</v>
      </c>
      <c r="AZ9" s="153">
        <v>0</v>
      </c>
      <c r="BA9" s="9">
        <v>0</v>
      </c>
      <c r="BB9" s="146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16">
        <v>0</v>
      </c>
      <c r="BV9" s="153">
        <v>0</v>
      </c>
      <c r="BW9" s="9">
        <v>0</v>
      </c>
      <c r="BX9" s="153">
        <v>0</v>
      </c>
      <c r="BY9" s="9">
        <v>0</v>
      </c>
      <c r="BZ9" s="146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16">
        <v>0</v>
      </c>
      <c r="CT9" s="153">
        <v>0</v>
      </c>
      <c r="CU9" s="9">
        <v>0</v>
      </c>
      <c r="CV9" s="153">
        <v>0</v>
      </c>
      <c r="CW9" s="9">
        <v>0</v>
      </c>
      <c r="CX9" s="146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16">
        <v>0</v>
      </c>
      <c r="DR9" s="153">
        <v>0</v>
      </c>
      <c r="DS9" s="9">
        <v>0</v>
      </c>
      <c r="DT9" s="153">
        <v>0</v>
      </c>
      <c r="DU9" s="9">
        <v>0</v>
      </c>
      <c r="DV9" s="146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16">
        <v>0</v>
      </c>
      <c r="EP9" s="153">
        <v>0</v>
      </c>
      <c r="EQ9" s="9">
        <v>0</v>
      </c>
      <c r="ER9" s="153">
        <v>0</v>
      </c>
      <c r="ES9" s="9">
        <v>0</v>
      </c>
      <c r="ET9" s="146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16">
        <v>0</v>
      </c>
      <c r="FN9" s="236">
        <f t="shared" si="0"/>
        <v>4.5668720550924249</v>
      </c>
      <c r="FO9" s="237">
        <f t="shared" si="1"/>
        <v>2.2403258655804481</v>
      </c>
      <c r="FP9" s="238">
        <f t="shared" si="2"/>
        <v>50.524616626311548</v>
      </c>
      <c r="FQ9" s="239">
        <f t="shared" si="3"/>
        <v>33.611111111111114</v>
      </c>
      <c r="FR9" s="186">
        <v>2759</v>
      </c>
      <c r="FS9" s="185">
        <v>1473</v>
      </c>
      <c r="FT9" s="185">
        <v>126</v>
      </c>
      <c r="FU9" s="185">
        <v>33</v>
      </c>
      <c r="FV9" s="181">
        <v>1252</v>
      </c>
      <c r="FW9" s="181">
        <v>484</v>
      </c>
      <c r="FX9" s="181">
        <v>155</v>
      </c>
      <c r="FY9" s="144">
        <v>0</v>
      </c>
      <c r="FZ9" s="181">
        <v>816</v>
      </c>
      <c r="GA9" s="181">
        <v>666</v>
      </c>
      <c r="GB9" s="181">
        <v>410</v>
      </c>
      <c r="GC9" s="181">
        <v>290</v>
      </c>
      <c r="GD9" s="144">
        <v>0</v>
      </c>
      <c r="GE9" s="143">
        <v>0</v>
      </c>
      <c r="GF9" s="236">
        <f t="shared" si="4"/>
        <v>3.3022861981371721</v>
      </c>
      <c r="GG9" s="237">
        <f t="shared" si="5"/>
        <v>2.9017857142857144</v>
      </c>
      <c r="GH9" s="238">
        <f t="shared" si="6"/>
        <v>39.927073837739293</v>
      </c>
      <c r="GI9" s="239">
        <f t="shared" si="7"/>
        <v>32.183908045977013</v>
      </c>
      <c r="GJ9" s="182">
        <v>1181</v>
      </c>
      <c r="GK9" s="181">
        <v>896</v>
      </c>
      <c r="GL9" s="181">
        <v>39</v>
      </c>
      <c r="GM9" s="181">
        <v>26</v>
      </c>
      <c r="GN9" s="181">
        <v>438</v>
      </c>
      <c r="GO9" s="181">
        <v>280</v>
      </c>
      <c r="GP9" s="181">
        <v>45</v>
      </c>
      <c r="GQ9" s="144">
        <v>0</v>
      </c>
      <c r="GR9" s="181">
        <v>434</v>
      </c>
      <c r="GS9" s="181">
        <v>414</v>
      </c>
      <c r="GT9" s="181">
        <v>225</v>
      </c>
      <c r="GU9" s="181">
        <v>176</v>
      </c>
      <c r="GV9" s="144">
        <v>0</v>
      </c>
      <c r="GW9" s="143">
        <v>0</v>
      </c>
      <c r="GX9" s="236">
        <f t="shared" si="8"/>
        <v>6.3857801184990128</v>
      </c>
      <c r="GY9" s="237">
        <f t="shared" si="9"/>
        <v>2.3474178403755865</v>
      </c>
      <c r="GZ9" s="238">
        <f t="shared" si="10"/>
        <v>49.670329670329672</v>
      </c>
      <c r="HA9" s="239">
        <f t="shared" si="11"/>
        <v>31.410256410256409</v>
      </c>
      <c r="HB9" s="180">
        <v>1519</v>
      </c>
      <c r="HC9" s="178">
        <v>639</v>
      </c>
      <c r="HD9" s="178">
        <v>97</v>
      </c>
      <c r="HE9" s="178">
        <v>15</v>
      </c>
      <c r="HF9" s="178">
        <v>678</v>
      </c>
      <c r="HG9" s="178">
        <v>196</v>
      </c>
      <c r="HH9" s="178">
        <v>57</v>
      </c>
      <c r="HI9" s="144">
        <v>0</v>
      </c>
      <c r="HJ9" s="178">
        <v>378</v>
      </c>
      <c r="HK9" s="178">
        <v>305</v>
      </c>
      <c r="HL9" s="178">
        <v>309</v>
      </c>
      <c r="HM9" s="178">
        <v>123</v>
      </c>
      <c r="HN9" s="144">
        <v>0</v>
      </c>
      <c r="HO9" s="143">
        <v>0</v>
      </c>
      <c r="HP9" s="236">
        <f t="shared" si="12"/>
        <v>4.3114039986596673</v>
      </c>
      <c r="HQ9" s="237">
        <f t="shared" si="13"/>
        <v>1.7745302713987474</v>
      </c>
      <c r="HR9" s="238">
        <f t="shared" si="14"/>
        <v>58.270774009836913</v>
      </c>
      <c r="HS9" s="239">
        <f t="shared" si="15"/>
        <v>29.755579171094581</v>
      </c>
      <c r="HT9" s="180">
        <v>8953</v>
      </c>
      <c r="HU9" s="178">
        <v>958</v>
      </c>
      <c r="HV9" s="178">
        <v>386</v>
      </c>
      <c r="HW9" s="178">
        <v>17</v>
      </c>
      <c r="HX9" s="178">
        <v>4502</v>
      </c>
      <c r="HY9" s="178">
        <v>280</v>
      </c>
      <c r="HZ9" s="178">
        <v>841</v>
      </c>
      <c r="IA9" s="144">
        <v>0</v>
      </c>
      <c r="IB9" s="178">
        <v>1586</v>
      </c>
      <c r="IC9" s="178">
        <v>483</v>
      </c>
      <c r="ID9" s="178">
        <v>1637</v>
      </c>
      <c r="IE9" s="178">
        <v>178</v>
      </c>
      <c r="IF9" s="178">
        <v>1</v>
      </c>
      <c r="IG9" s="143">
        <v>0</v>
      </c>
      <c r="IH9" s="240">
        <f t="shared" si="16"/>
        <v>2.9288702928870292</v>
      </c>
      <c r="II9" s="237">
        <f t="shared" si="17"/>
        <v>4.3478260869565215</v>
      </c>
      <c r="IJ9" s="238">
        <f t="shared" si="18"/>
        <v>51.536643026004725</v>
      </c>
      <c r="IK9" s="248">
        <f t="shared" si="19"/>
        <v>24.675324675324674</v>
      </c>
      <c r="IL9" s="179">
        <v>478</v>
      </c>
      <c r="IM9" s="178">
        <v>161</v>
      </c>
      <c r="IN9" s="178">
        <v>14</v>
      </c>
      <c r="IO9" s="178">
        <v>7</v>
      </c>
      <c r="IP9" s="178">
        <v>218</v>
      </c>
      <c r="IQ9" s="178">
        <v>38</v>
      </c>
      <c r="IR9" s="178">
        <v>41</v>
      </c>
      <c r="IS9" s="144">
        <v>0</v>
      </c>
      <c r="IT9" s="178">
        <v>179</v>
      </c>
      <c r="IU9" s="178">
        <v>112</v>
      </c>
      <c r="IV9" s="177">
        <v>26</v>
      </c>
      <c r="IW9" s="176">
        <v>4</v>
      </c>
      <c r="IX9" s="144">
        <v>0</v>
      </c>
      <c r="IY9" s="143">
        <v>0</v>
      </c>
      <c r="IZ9" s="240">
        <f t="shared" si="20"/>
        <v>5.7223264540337704</v>
      </c>
      <c r="JA9" s="237">
        <f t="shared" si="21"/>
        <v>2.6809651474530831</v>
      </c>
      <c r="JB9" s="238">
        <f t="shared" si="22"/>
        <v>47.611548556430442</v>
      </c>
      <c r="JC9" s="248">
        <f t="shared" si="23"/>
        <v>29.660238751147844</v>
      </c>
      <c r="JD9" s="179">
        <v>2132</v>
      </c>
      <c r="JE9" s="178">
        <v>1119</v>
      </c>
      <c r="JF9" s="178">
        <v>122</v>
      </c>
      <c r="JG9" s="178">
        <v>30</v>
      </c>
      <c r="JH9" s="178">
        <v>907</v>
      </c>
      <c r="JI9" s="178">
        <v>323</v>
      </c>
      <c r="JJ9" s="178">
        <v>105</v>
      </c>
      <c r="JK9" s="144">
        <v>0</v>
      </c>
      <c r="JL9" s="178">
        <v>624</v>
      </c>
      <c r="JM9" s="178">
        <v>522</v>
      </c>
      <c r="JN9" s="177">
        <v>374</v>
      </c>
      <c r="JO9" s="176">
        <v>244</v>
      </c>
      <c r="JP9" s="144">
        <v>0</v>
      </c>
      <c r="JQ9" s="143">
        <v>0</v>
      </c>
      <c r="JR9" s="240">
        <f t="shared" si="24"/>
        <v>3.3961328705999008</v>
      </c>
      <c r="JS9" s="237">
        <f t="shared" si="25"/>
        <v>5.4054054054054053</v>
      </c>
      <c r="JT9" s="238">
        <f t="shared" si="26"/>
        <v>76.988984088127296</v>
      </c>
      <c r="JU9" s="248">
        <f t="shared" si="27"/>
        <v>40</v>
      </c>
      <c r="JV9" s="179">
        <v>4034</v>
      </c>
      <c r="JW9" s="178">
        <v>74</v>
      </c>
      <c r="JX9" s="178">
        <v>137</v>
      </c>
      <c r="JY9" s="178">
        <v>4</v>
      </c>
      <c r="JZ9" s="178">
        <v>2516</v>
      </c>
      <c r="KA9" s="178">
        <v>28</v>
      </c>
      <c r="KB9" s="178">
        <v>629</v>
      </c>
      <c r="KC9" s="144">
        <v>0</v>
      </c>
      <c r="KD9" s="178">
        <v>272</v>
      </c>
      <c r="KE9" s="178">
        <v>15</v>
      </c>
      <c r="KF9" s="177">
        <v>480</v>
      </c>
      <c r="KG9" s="176">
        <v>27</v>
      </c>
      <c r="KH9" s="144">
        <v>0</v>
      </c>
      <c r="KI9" s="143">
        <v>0</v>
      </c>
      <c r="KJ9" s="240">
        <f t="shared" si="28"/>
        <v>4.6656298600311041</v>
      </c>
      <c r="KK9" s="237">
        <f t="shared" si="29"/>
        <v>1.662049861495845</v>
      </c>
      <c r="KL9" s="238">
        <f t="shared" si="30"/>
        <v>60.814479638009047</v>
      </c>
      <c r="KM9" s="248">
        <f t="shared" si="31"/>
        <v>35.774647887323944</v>
      </c>
      <c r="KN9" s="179">
        <v>2572</v>
      </c>
      <c r="KO9" s="178">
        <v>1083</v>
      </c>
      <c r="KP9" s="178">
        <v>120</v>
      </c>
      <c r="KQ9" s="178">
        <v>18</v>
      </c>
      <c r="KR9" s="178">
        <v>1344</v>
      </c>
      <c r="KS9" s="178">
        <v>381</v>
      </c>
      <c r="KT9" s="178">
        <v>242</v>
      </c>
      <c r="KU9" s="144">
        <v>0</v>
      </c>
      <c r="KV9" s="178">
        <v>468</v>
      </c>
      <c r="KW9" s="178">
        <v>393</v>
      </c>
      <c r="KX9" s="177">
        <v>398</v>
      </c>
      <c r="KY9" s="176">
        <v>291</v>
      </c>
      <c r="KZ9" s="144">
        <v>0</v>
      </c>
      <c r="LA9" s="143">
        <v>0</v>
      </c>
      <c r="LB9" s="240">
        <f t="shared" si="32"/>
        <v>3.8266741699493525</v>
      </c>
      <c r="LC9" s="237">
        <f t="shared" si="33"/>
        <v>0.47169811320754718</v>
      </c>
      <c r="LD9" s="238">
        <f t="shared" si="34"/>
        <v>72.149410222804718</v>
      </c>
      <c r="LE9" s="248">
        <f t="shared" si="35"/>
        <v>38.388625592417064</v>
      </c>
      <c r="LF9" s="179">
        <v>1777</v>
      </c>
      <c r="LG9" s="178">
        <v>212</v>
      </c>
      <c r="LH9" s="178">
        <v>68</v>
      </c>
      <c r="LI9" s="178">
        <v>1</v>
      </c>
      <c r="LJ9" s="178">
        <v>1101</v>
      </c>
      <c r="LK9" s="178">
        <v>81</v>
      </c>
      <c r="LL9" s="178">
        <v>183</v>
      </c>
      <c r="LM9" s="144">
        <v>0</v>
      </c>
      <c r="LN9" s="178">
        <v>182</v>
      </c>
      <c r="LO9" s="178">
        <v>71</v>
      </c>
      <c r="LP9" s="177">
        <v>243</v>
      </c>
      <c r="LQ9" s="176">
        <v>59</v>
      </c>
      <c r="LR9" s="144">
        <v>0</v>
      </c>
      <c r="LS9" s="143">
        <v>0</v>
      </c>
      <c r="LT9" s="240">
        <f t="shared" si="40"/>
        <v>0.5714285714285714</v>
      </c>
      <c r="LU9" s="237">
        <f t="shared" ref="LU9:LU25" si="42">MA9/LY9*100</f>
        <v>0</v>
      </c>
      <c r="LV9" s="238">
        <f t="shared" si="41"/>
        <v>97.093023255813947</v>
      </c>
      <c r="LW9" s="248">
        <f t="shared" ref="LW9:LW25" si="43">MC9/(LY9-MA9-ME9)*100</f>
        <v>66.666666666666657</v>
      </c>
      <c r="LX9" s="179">
        <v>175</v>
      </c>
      <c r="LY9" s="178">
        <v>3</v>
      </c>
      <c r="LZ9" s="178">
        <v>1</v>
      </c>
      <c r="MA9" s="178">
        <v>0</v>
      </c>
      <c r="MB9" s="178">
        <v>167</v>
      </c>
      <c r="MC9" s="178">
        <v>2</v>
      </c>
      <c r="MD9" s="178">
        <v>2</v>
      </c>
      <c r="ME9" s="144">
        <v>0</v>
      </c>
      <c r="MF9" s="178">
        <v>0</v>
      </c>
      <c r="MG9" s="178">
        <v>0</v>
      </c>
      <c r="MH9" s="177">
        <v>3</v>
      </c>
      <c r="MI9" s="176">
        <v>1</v>
      </c>
      <c r="MJ9" s="144">
        <v>2</v>
      </c>
      <c r="MK9" s="143">
        <v>0</v>
      </c>
      <c r="ML9" s="240">
        <f t="shared" si="36"/>
        <v>4.2324246771879483</v>
      </c>
      <c r="MM9" s="237">
        <f t="shared" si="37"/>
        <v>3.285870755750274</v>
      </c>
      <c r="MN9" s="238">
        <f t="shared" si="38"/>
        <v>64.173228346456696</v>
      </c>
      <c r="MO9" s="248">
        <f t="shared" si="39"/>
        <v>53.114382785956963</v>
      </c>
      <c r="MP9" s="179">
        <v>1394</v>
      </c>
      <c r="MQ9" s="178">
        <v>913</v>
      </c>
      <c r="MR9" s="178">
        <v>59</v>
      </c>
      <c r="MS9" s="178">
        <v>30</v>
      </c>
      <c r="MT9" s="178">
        <v>815</v>
      </c>
      <c r="MU9" s="178">
        <v>469</v>
      </c>
      <c r="MV9" s="178">
        <v>65</v>
      </c>
      <c r="MW9" s="144">
        <v>0</v>
      </c>
      <c r="MX9" s="178">
        <v>306</v>
      </c>
      <c r="MY9" s="178">
        <v>284</v>
      </c>
      <c r="MZ9" s="177">
        <v>149</v>
      </c>
      <c r="NA9" s="176">
        <v>130</v>
      </c>
      <c r="NB9" s="144">
        <v>0</v>
      </c>
      <c r="NC9" s="143">
        <v>0</v>
      </c>
    </row>
    <row r="10" spans="1:367" s="156" customFormat="1" x14ac:dyDescent="0.3">
      <c r="A10" s="260">
        <v>1969</v>
      </c>
      <c r="B10" s="153">
        <v>0</v>
      </c>
      <c r="C10" s="9">
        <v>0</v>
      </c>
      <c r="D10" s="153">
        <v>0</v>
      </c>
      <c r="E10" s="9">
        <v>0</v>
      </c>
      <c r="F10" s="146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16">
        <v>0</v>
      </c>
      <c r="Z10" s="153">
        <v>0</v>
      </c>
      <c r="AA10" s="9">
        <v>0</v>
      </c>
      <c r="AB10" s="153">
        <v>0</v>
      </c>
      <c r="AC10" s="9">
        <v>0</v>
      </c>
      <c r="AD10" s="146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16">
        <v>0</v>
      </c>
      <c r="AX10" s="153">
        <v>0</v>
      </c>
      <c r="AY10" s="9">
        <v>0</v>
      </c>
      <c r="AZ10" s="153">
        <v>0</v>
      </c>
      <c r="BA10" s="9">
        <v>0</v>
      </c>
      <c r="BB10" s="146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16">
        <v>0</v>
      </c>
      <c r="BV10" s="153">
        <v>0</v>
      </c>
      <c r="BW10" s="9">
        <v>0</v>
      </c>
      <c r="BX10" s="153">
        <v>0</v>
      </c>
      <c r="BY10" s="9">
        <v>0</v>
      </c>
      <c r="BZ10" s="146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16">
        <v>0</v>
      </c>
      <c r="CT10" s="153">
        <v>0</v>
      </c>
      <c r="CU10" s="9">
        <v>0</v>
      </c>
      <c r="CV10" s="153">
        <v>0</v>
      </c>
      <c r="CW10" s="9">
        <v>0</v>
      </c>
      <c r="CX10" s="146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16">
        <v>0</v>
      </c>
      <c r="DR10" s="153">
        <v>0</v>
      </c>
      <c r="DS10" s="9">
        <v>0</v>
      </c>
      <c r="DT10" s="153">
        <v>0</v>
      </c>
      <c r="DU10" s="9">
        <v>0</v>
      </c>
      <c r="DV10" s="146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0</v>
      </c>
      <c r="EK10" s="9">
        <v>0</v>
      </c>
      <c r="EL10" s="9">
        <v>0</v>
      </c>
      <c r="EM10" s="9">
        <v>0</v>
      </c>
      <c r="EN10" s="9">
        <v>0</v>
      </c>
      <c r="EO10" s="16">
        <v>0</v>
      </c>
      <c r="EP10" s="153">
        <v>0</v>
      </c>
      <c r="EQ10" s="9">
        <v>0</v>
      </c>
      <c r="ER10" s="153">
        <v>0</v>
      </c>
      <c r="ES10" s="9">
        <v>0</v>
      </c>
      <c r="ET10" s="146">
        <v>0</v>
      </c>
      <c r="EU10" s="9">
        <v>0</v>
      </c>
      <c r="EV10" s="9">
        <v>0</v>
      </c>
      <c r="EW10" s="9">
        <v>0</v>
      </c>
      <c r="EX10" s="9">
        <v>0</v>
      </c>
      <c r="EY10" s="9">
        <v>0</v>
      </c>
      <c r="EZ10" s="9">
        <v>0</v>
      </c>
      <c r="FA10" s="9">
        <v>0</v>
      </c>
      <c r="FB10" s="9">
        <v>0</v>
      </c>
      <c r="FC10" s="9">
        <v>0</v>
      </c>
      <c r="FD10" s="9">
        <v>0</v>
      </c>
      <c r="FE10" s="9">
        <v>0</v>
      </c>
      <c r="FF10" s="9">
        <v>0</v>
      </c>
      <c r="FG10" s="9">
        <v>0</v>
      </c>
      <c r="FH10" s="9">
        <v>0</v>
      </c>
      <c r="FI10" s="9">
        <v>0</v>
      </c>
      <c r="FJ10" s="9">
        <v>0</v>
      </c>
      <c r="FK10" s="9">
        <v>0</v>
      </c>
      <c r="FL10" s="9">
        <v>0</v>
      </c>
      <c r="FM10" s="16">
        <v>0</v>
      </c>
      <c r="FN10" s="236">
        <f t="shared" si="0"/>
        <v>5.9652928416485906</v>
      </c>
      <c r="FO10" s="237">
        <f t="shared" si="1"/>
        <v>3.3142857142857141</v>
      </c>
      <c r="FP10" s="238">
        <f t="shared" si="2"/>
        <v>67.123287671232873</v>
      </c>
      <c r="FQ10" s="239">
        <f t="shared" si="3"/>
        <v>48.817966903073284</v>
      </c>
      <c r="FR10" s="186">
        <v>1844</v>
      </c>
      <c r="FS10" s="185">
        <v>875</v>
      </c>
      <c r="FT10" s="185">
        <v>110</v>
      </c>
      <c r="FU10" s="185">
        <v>29</v>
      </c>
      <c r="FV10" s="181">
        <v>1078</v>
      </c>
      <c r="FW10" s="181">
        <v>413</v>
      </c>
      <c r="FX10" s="181">
        <v>128</v>
      </c>
      <c r="FY10" s="144">
        <v>0</v>
      </c>
      <c r="FZ10" s="181">
        <v>153</v>
      </c>
      <c r="GA10" s="181">
        <v>85</v>
      </c>
      <c r="GB10" s="181">
        <v>375</v>
      </c>
      <c r="GC10" s="181">
        <v>348</v>
      </c>
      <c r="GD10" s="144">
        <v>0</v>
      </c>
      <c r="GE10" s="143">
        <v>0</v>
      </c>
      <c r="GF10" s="236">
        <f t="shared" si="4"/>
        <v>4.7095761381475674</v>
      </c>
      <c r="GG10" s="237">
        <f t="shared" si="5"/>
        <v>4.5454545454545459</v>
      </c>
      <c r="GH10" s="238">
        <f t="shared" si="6"/>
        <v>34.819175777964681</v>
      </c>
      <c r="GI10" s="239">
        <f t="shared" si="7"/>
        <v>30.232558139534881</v>
      </c>
      <c r="GJ10" s="182">
        <v>1274</v>
      </c>
      <c r="GK10" s="181">
        <v>946</v>
      </c>
      <c r="GL10" s="181">
        <v>60</v>
      </c>
      <c r="GM10" s="181">
        <v>43</v>
      </c>
      <c r="GN10" s="181">
        <v>414</v>
      </c>
      <c r="GO10" s="181">
        <v>273</v>
      </c>
      <c r="GP10" s="181">
        <v>25</v>
      </c>
      <c r="GQ10" s="144">
        <v>0</v>
      </c>
      <c r="GR10" s="181">
        <v>280</v>
      </c>
      <c r="GS10" s="181">
        <v>225</v>
      </c>
      <c r="GT10" s="181">
        <v>495</v>
      </c>
      <c r="GU10" s="181">
        <v>405</v>
      </c>
      <c r="GV10" s="144">
        <v>0</v>
      </c>
      <c r="GW10" s="143">
        <v>0</v>
      </c>
      <c r="GX10" s="236">
        <f t="shared" si="8"/>
        <v>8.485329103885805</v>
      </c>
      <c r="GY10" s="237">
        <f t="shared" si="9"/>
        <v>2.7848101265822782</v>
      </c>
      <c r="GZ10" s="238">
        <f t="shared" si="10"/>
        <v>62.218045112781951</v>
      </c>
      <c r="HA10" s="239">
        <f t="shared" si="11"/>
        <v>41.666666666666671</v>
      </c>
      <c r="HB10" s="180">
        <v>1261</v>
      </c>
      <c r="HC10" s="178">
        <v>395</v>
      </c>
      <c r="HD10" s="178">
        <v>107</v>
      </c>
      <c r="HE10" s="178">
        <v>11</v>
      </c>
      <c r="HF10" s="178">
        <v>662</v>
      </c>
      <c r="HG10" s="178">
        <v>160</v>
      </c>
      <c r="HH10" s="178">
        <v>90</v>
      </c>
      <c r="HI10" s="144">
        <v>0</v>
      </c>
      <c r="HJ10" s="178">
        <v>116</v>
      </c>
      <c r="HK10" s="178">
        <v>60</v>
      </c>
      <c r="HL10" s="178">
        <v>286</v>
      </c>
      <c r="HM10" s="178">
        <v>164</v>
      </c>
      <c r="HN10" s="144">
        <v>0</v>
      </c>
      <c r="HO10" s="143">
        <v>0</v>
      </c>
      <c r="HP10" s="236">
        <f t="shared" si="12"/>
        <v>2.7468846308455044</v>
      </c>
      <c r="HQ10" s="237">
        <f t="shared" si="13"/>
        <v>2.2641509433962264</v>
      </c>
      <c r="HR10" s="238">
        <f t="shared" si="14"/>
        <v>62.941646682653875</v>
      </c>
      <c r="HS10" s="239">
        <f t="shared" si="15"/>
        <v>57.722007722007717</v>
      </c>
      <c r="HT10" s="180">
        <v>7463</v>
      </c>
      <c r="HU10" s="178">
        <v>530</v>
      </c>
      <c r="HV10" s="178">
        <v>205</v>
      </c>
      <c r="HW10" s="178">
        <v>12</v>
      </c>
      <c r="HX10" s="178">
        <v>3937</v>
      </c>
      <c r="HY10" s="178">
        <v>299</v>
      </c>
      <c r="HZ10" s="178">
        <v>1003</v>
      </c>
      <c r="IA10" s="144">
        <v>0</v>
      </c>
      <c r="IB10" s="178">
        <v>999</v>
      </c>
      <c r="IC10" s="178">
        <v>62</v>
      </c>
      <c r="ID10" s="178">
        <v>1319</v>
      </c>
      <c r="IE10" s="178">
        <v>157</v>
      </c>
      <c r="IF10" s="144">
        <v>0</v>
      </c>
      <c r="IG10" s="143">
        <v>0</v>
      </c>
      <c r="IH10" s="240">
        <f t="shared" si="16"/>
        <v>3.2876712328767121</v>
      </c>
      <c r="II10" s="237">
        <f t="shared" si="17"/>
        <v>3.5714285714285712</v>
      </c>
      <c r="IJ10" s="238">
        <f t="shared" si="18"/>
        <v>50</v>
      </c>
      <c r="IK10" s="248">
        <f t="shared" si="19"/>
        <v>25.925925925925924</v>
      </c>
      <c r="IL10" s="179">
        <v>365</v>
      </c>
      <c r="IM10" s="178">
        <v>140</v>
      </c>
      <c r="IN10" s="178">
        <v>12</v>
      </c>
      <c r="IO10" s="178">
        <v>5</v>
      </c>
      <c r="IP10" s="178">
        <v>158</v>
      </c>
      <c r="IQ10" s="178">
        <v>35</v>
      </c>
      <c r="IR10" s="178">
        <v>37</v>
      </c>
      <c r="IS10" s="144">
        <v>0</v>
      </c>
      <c r="IT10" s="178">
        <v>66</v>
      </c>
      <c r="IU10" s="178">
        <v>46</v>
      </c>
      <c r="IV10" s="177">
        <v>92</v>
      </c>
      <c r="IW10" s="176">
        <v>54</v>
      </c>
      <c r="IX10" s="144">
        <v>0</v>
      </c>
      <c r="IY10" s="143">
        <v>0</v>
      </c>
      <c r="IZ10" s="240">
        <f t="shared" si="20"/>
        <v>5.9775840597758405</v>
      </c>
      <c r="JA10" s="237">
        <f t="shared" si="21"/>
        <v>2.6854219948849107</v>
      </c>
      <c r="JB10" s="238">
        <f t="shared" si="22"/>
        <v>60.48675733715104</v>
      </c>
      <c r="JC10" s="248">
        <f t="shared" si="23"/>
        <v>47.174770039421816</v>
      </c>
      <c r="JD10" s="179">
        <v>1606</v>
      </c>
      <c r="JE10" s="178">
        <v>782</v>
      </c>
      <c r="JF10" s="178">
        <v>96</v>
      </c>
      <c r="JG10" s="178">
        <v>21</v>
      </c>
      <c r="JH10" s="178">
        <v>845</v>
      </c>
      <c r="JI10" s="178">
        <v>359</v>
      </c>
      <c r="JJ10" s="178">
        <v>113</v>
      </c>
      <c r="JK10" s="144">
        <v>0</v>
      </c>
      <c r="JL10" s="178">
        <v>150</v>
      </c>
      <c r="JM10" s="178">
        <v>101</v>
      </c>
      <c r="JN10" s="177">
        <v>402</v>
      </c>
      <c r="JO10" s="176">
        <v>301</v>
      </c>
      <c r="JP10" s="144">
        <v>0</v>
      </c>
      <c r="JQ10" s="143">
        <v>0</v>
      </c>
      <c r="JR10" s="240">
        <f t="shared" si="24"/>
        <v>2.8860914952410193</v>
      </c>
      <c r="JS10" s="237">
        <f t="shared" si="25"/>
        <v>5.3571428571428568</v>
      </c>
      <c r="JT10" s="238">
        <f t="shared" si="26"/>
        <v>83.496732026143789</v>
      </c>
      <c r="JU10" s="248">
        <f t="shared" si="27"/>
        <v>41.509433962264154</v>
      </c>
      <c r="JV10" s="179">
        <v>3257</v>
      </c>
      <c r="JW10" s="178">
        <v>56</v>
      </c>
      <c r="JX10" s="178">
        <v>94</v>
      </c>
      <c r="JY10" s="178">
        <v>3</v>
      </c>
      <c r="JZ10" s="178">
        <v>2044</v>
      </c>
      <c r="KA10" s="178">
        <v>22</v>
      </c>
      <c r="KB10" s="178">
        <v>715</v>
      </c>
      <c r="KC10" s="144">
        <v>0</v>
      </c>
      <c r="KD10" s="178">
        <v>223</v>
      </c>
      <c r="KE10" s="178">
        <v>6</v>
      </c>
      <c r="KF10" s="177">
        <v>181</v>
      </c>
      <c r="KG10" s="176">
        <v>25</v>
      </c>
      <c r="KH10" s="144">
        <v>0</v>
      </c>
      <c r="KI10" s="143">
        <v>0</v>
      </c>
      <c r="KJ10" s="240">
        <f t="shared" si="28"/>
        <v>2.5285076846802181</v>
      </c>
      <c r="KK10" s="237">
        <f t="shared" si="29"/>
        <v>1.4354066985645932</v>
      </c>
      <c r="KL10" s="238">
        <f t="shared" si="30"/>
        <v>73.775055679287306</v>
      </c>
      <c r="KM10" s="248">
        <f t="shared" si="31"/>
        <v>64.724919093851128</v>
      </c>
      <c r="KN10" s="179">
        <v>2017</v>
      </c>
      <c r="KO10" s="178">
        <v>627</v>
      </c>
      <c r="KP10" s="178">
        <v>51</v>
      </c>
      <c r="KQ10" s="178">
        <v>9</v>
      </c>
      <c r="KR10" s="178">
        <v>1325</v>
      </c>
      <c r="KS10" s="178">
        <v>400</v>
      </c>
      <c r="KT10" s="178">
        <v>170</v>
      </c>
      <c r="KU10" s="144">
        <v>0</v>
      </c>
      <c r="KV10" s="178">
        <v>124</v>
      </c>
      <c r="KW10" s="178">
        <v>57</v>
      </c>
      <c r="KX10" s="177">
        <v>347</v>
      </c>
      <c r="KY10" s="176">
        <v>161</v>
      </c>
      <c r="KZ10" s="144">
        <v>0</v>
      </c>
      <c r="LA10" s="143">
        <v>0</v>
      </c>
      <c r="LB10" s="240">
        <f t="shared" si="32"/>
        <v>3.133903133903134</v>
      </c>
      <c r="LC10" s="237">
        <f t="shared" si="33"/>
        <v>2.3364485981308412</v>
      </c>
      <c r="LD10" s="238">
        <f t="shared" si="34"/>
        <v>76.887159533073941</v>
      </c>
      <c r="LE10" s="248">
        <f t="shared" si="35"/>
        <v>40.191387559808611</v>
      </c>
      <c r="LF10" s="179">
        <v>1755</v>
      </c>
      <c r="LG10" s="178">
        <v>214</v>
      </c>
      <c r="LH10" s="178">
        <v>55</v>
      </c>
      <c r="LI10" s="178">
        <v>5</v>
      </c>
      <c r="LJ10" s="178">
        <v>988</v>
      </c>
      <c r="LK10" s="178">
        <v>84</v>
      </c>
      <c r="LL10" s="178">
        <v>415</v>
      </c>
      <c r="LM10" s="144">
        <v>0</v>
      </c>
      <c r="LN10" s="178">
        <v>120</v>
      </c>
      <c r="LO10" s="178">
        <v>36</v>
      </c>
      <c r="LP10" s="177">
        <v>177</v>
      </c>
      <c r="LQ10" s="176">
        <v>89</v>
      </c>
      <c r="LR10" s="144">
        <v>0</v>
      </c>
      <c r="LS10" s="143">
        <v>0</v>
      </c>
      <c r="LT10" s="240">
        <f t="shared" si="40"/>
        <v>2.3474178403755865</v>
      </c>
      <c r="LU10" s="237">
        <f t="shared" si="42"/>
        <v>0</v>
      </c>
      <c r="LV10" s="238">
        <f t="shared" si="41"/>
        <v>88.383838383838381</v>
      </c>
      <c r="LW10" s="248">
        <f t="shared" si="43"/>
        <v>100</v>
      </c>
      <c r="LX10" s="179">
        <v>213</v>
      </c>
      <c r="LY10" s="178">
        <v>2</v>
      </c>
      <c r="LZ10" s="178">
        <v>5</v>
      </c>
      <c r="MA10" s="178">
        <v>0</v>
      </c>
      <c r="MB10" s="178">
        <v>175</v>
      </c>
      <c r="MC10" s="178">
        <v>2</v>
      </c>
      <c r="MD10" s="178">
        <v>10</v>
      </c>
      <c r="ME10" s="144">
        <v>0</v>
      </c>
      <c r="MF10" s="178">
        <v>0</v>
      </c>
      <c r="MG10" s="178">
        <v>0</v>
      </c>
      <c r="MH10" s="177">
        <v>23</v>
      </c>
      <c r="MI10" s="176">
        <v>0</v>
      </c>
      <c r="MJ10" s="144">
        <v>0</v>
      </c>
      <c r="MK10" s="143">
        <v>0</v>
      </c>
      <c r="ML10" s="240">
        <f t="shared" si="36"/>
        <v>3.4376918354818908</v>
      </c>
      <c r="MM10" s="237">
        <f t="shared" si="37"/>
        <v>2.1198156682027647</v>
      </c>
      <c r="MN10" s="238">
        <f t="shared" si="38"/>
        <v>68.50132625994695</v>
      </c>
      <c r="MO10" s="248">
        <f t="shared" si="39"/>
        <v>57.72128060263654</v>
      </c>
      <c r="MP10" s="179">
        <v>1629</v>
      </c>
      <c r="MQ10" s="178">
        <v>1085</v>
      </c>
      <c r="MR10" s="178">
        <v>56</v>
      </c>
      <c r="MS10" s="178">
        <v>23</v>
      </c>
      <c r="MT10" s="178">
        <v>1033</v>
      </c>
      <c r="MU10" s="178">
        <v>613</v>
      </c>
      <c r="MV10" s="178">
        <v>65</v>
      </c>
      <c r="MW10" s="144">
        <v>0</v>
      </c>
      <c r="MX10" s="178">
        <v>255</v>
      </c>
      <c r="MY10" s="178">
        <v>248</v>
      </c>
      <c r="MZ10" s="177">
        <v>220</v>
      </c>
      <c r="NA10" s="176">
        <v>201</v>
      </c>
      <c r="NB10" s="144">
        <v>0</v>
      </c>
      <c r="NC10" s="143">
        <v>0</v>
      </c>
    </row>
    <row r="11" spans="1:367" s="156" customFormat="1" x14ac:dyDescent="0.3">
      <c r="A11" s="260">
        <v>1970</v>
      </c>
      <c r="B11" s="153">
        <v>0</v>
      </c>
      <c r="C11" s="9">
        <v>0</v>
      </c>
      <c r="D11" s="153">
        <v>0</v>
      </c>
      <c r="E11" s="9">
        <v>0</v>
      </c>
      <c r="F11" s="146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16">
        <v>0</v>
      </c>
      <c r="Z11" s="153">
        <v>0</v>
      </c>
      <c r="AA11" s="9">
        <v>0</v>
      </c>
      <c r="AB11" s="153">
        <v>0</v>
      </c>
      <c r="AC11" s="9">
        <v>0</v>
      </c>
      <c r="AD11" s="146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16">
        <v>0</v>
      </c>
      <c r="AX11" s="153">
        <v>0</v>
      </c>
      <c r="AY11" s="9">
        <v>0</v>
      </c>
      <c r="AZ11" s="153">
        <v>0</v>
      </c>
      <c r="BA11" s="9">
        <v>0</v>
      </c>
      <c r="BB11" s="146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16">
        <v>0</v>
      </c>
      <c r="BV11" s="153">
        <v>0</v>
      </c>
      <c r="BW11" s="9">
        <v>0</v>
      </c>
      <c r="BX11" s="153">
        <v>0</v>
      </c>
      <c r="BY11" s="9">
        <v>0</v>
      </c>
      <c r="BZ11" s="146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16">
        <v>0</v>
      </c>
      <c r="CT11" s="153">
        <v>0</v>
      </c>
      <c r="CU11" s="9">
        <v>0</v>
      </c>
      <c r="CV11" s="153">
        <v>0</v>
      </c>
      <c r="CW11" s="9">
        <v>0</v>
      </c>
      <c r="CX11" s="146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16">
        <v>0</v>
      </c>
      <c r="DR11" s="153">
        <v>0</v>
      </c>
      <c r="DS11" s="9">
        <v>0</v>
      </c>
      <c r="DT11" s="153">
        <v>0</v>
      </c>
      <c r="DU11" s="9">
        <v>0</v>
      </c>
      <c r="DV11" s="146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16">
        <v>0</v>
      </c>
      <c r="EP11" s="153">
        <v>0</v>
      </c>
      <c r="EQ11" s="9">
        <v>0</v>
      </c>
      <c r="ER11" s="153">
        <v>0</v>
      </c>
      <c r="ES11" s="9">
        <v>0</v>
      </c>
      <c r="ET11" s="146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16">
        <v>0</v>
      </c>
      <c r="FN11" s="236">
        <f t="shared" si="0"/>
        <v>6.8095238095238102</v>
      </c>
      <c r="FO11" s="237">
        <f t="shared" si="1"/>
        <v>4.6692607003891053</v>
      </c>
      <c r="FP11" s="238">
        <f t="shared" si="2"/>
        <v>61.380077907623821</v>
      </c>
      <c r="FQ11" s="239">
        <f t="shared" si="3"/>
        <v>47.653061224489797</v>
      </c>
      <c r="FR11" s="189">
        <v>2100</v>
      </c>
      <c r="FS11" s="187">
        <v>1028</v>
      </c>
      <c r="FT11" s="187">
        <v>143</v>
      </c>
      <c r="FU11" s="187">
        <v>48</v>
      </c>
      <c r="FV11" s="181">
        <v>1103</v>
      </c>
      <c r="FW11" s="181">
        <v>467</v>
      </c>
      <c r="FX11" s="181">
        <v>160</v>
      </c>
      <c r="FY11" s="144">
        <v>0</v>
      </c>
      <c r="FZ11" s="181">
        <v>307</v>
      </c>
      <c r="GA11" s="181">
        <v>277</v>
      </c>
      <c r="GB11" s="181">
        <v>387</v>
      </c>
      <c r="GC11" s="181">
        <v>236</v>
      </c>
      <c r="GD11" s="144">
        <v>0</v>
      </c>
      <c r="GE11" s="143">
        <v>0</v>
      </c>
      <c r="GF11" s="236">
        <f t="shared" si="4"/>
        <v>6.5071770334928223</v>
      </c>
      <c r="GG11" s="237">
        <f t="shared" si="5"/>
        <v>7.5197889182058049</v>
      </c>
      <c r="GH11" s="238">
        <f t="shared" si="6"/>
        <v>55.374592833876221</v>
      </c>
      <c r="GI11" s="239">
        <f t="shared" si="7"/>
        <v>47.075606276747507</v>
      </c>
      <c r="GJ11" s="182">
        <v>1045</v>
      </c>
      <c r="GK11" s="181">
        <v>758</v>
      </c>
      <c r="GL11" s="181">
        <v>68</v>
      </c>
      <c r="GM11" s="181">
        <v>57</v>
      </c>
      <c r="GN11" s="181">
        <v>510</v>
      </c>
      <c r="GO11" s="181">
        <v>330</v>
      </c>
      <c r="GP11" s="181">
        <v>56</v>
      </c>
      <c r="GQ11" s="144">
        <v>0</v>
      </c>
      <c r="GR11" s="181">
        <v>304</v>
      </c>
      <c r="GS11" s="181">
        <v>287</v>
      </c>
      <c r="GT11" s="181">
        <v>107</v>
      </c>
      <c r="GU11" s="181">
        <v>84</v>
      </c>
      <c r="GV11" s="144">
        <v>0</v>
      </c>
      <c r="GW11" s="143">
        <v>0</v>
      </c>
      <c r="GX11" s="236">
        <f t="shared" si="8"/>
        <v>13.435237329042637</v>
      </c>
      <c r="GY11" s="237">
        <f t="shared" si="9"/>
        <v>3.7128712871287126</v>
      </c>
      <c r="GZ11" s="238">
        <f t="shared" si="10"/>
        <v>66.221765913757707</v>
      </c>
      <c r="HA11" s="239">
        <f t="shared" si="11"/>
        <v>39.84575835475578</v>
      </c>
      <c r="HB11" s="180">
        <v>1243</v>
      </c>
      <c r="HC11" s="178">
        <v>404</v>
      </c>
      <c r="HD11" s="178">
        <v>167</v>
      </c>
      <c r="HE11" s="178">
        <v>15</v>
      </c>
      <c r="HF11" s="178">
        <v>645</v>
      </c>
      <c r="HG11" s="178">
        <v>155</v>
      </c>
      <c r="HH11" s="178">
        <v>102</v>
      </c>
      <c r="HI11" s="144">
        <v>0</v>
      </c>
      <c r="HJ11" s="178">
        <v>127</v>
      </c>
      <c r="HK11" s="178">
        <v>96</v>
      </c>
      <c r="HL11" s="178">
        <v>202</v>
      </c>
      <c r="HM11" s="178">
        <v>138</v>
      </c>
      <c r="HN11" s="144">
        <v>0</v>
      </c>
      <c r="HO11" s="143">
        <v>0</v>
      </c>
      <c r="HP11" s="236">
        <f t="shared" si="12"/>
        <v>3.6736378646119978</v>
      </c>
      <c r="HQ11" s="237">
        <f t="shared" si="13"/>
        <v>2.788844621513944</v>
      </c>
      <c r="HR11" s="238">
        <f t="shared" si="14"/>
        <v>68.053024026512006</v>
      </c>
      <c r="HS11" s="239">
        <f t="shared" si="15"/>
        <v>42.896174863387976</v>
      </c>
      <c r="HT11" s="180">
        <v>7268</v>
      </c>
      <c r="HU11" s="178">
        <v>753</v>
      </c>
      <c r="HV11" s="178">
        <v>267</v>
      </c>
      <c r="HW11" s="178">
        <v>21</v>
      </c>
      <c r="HX11" s="178">
        <v>4107</v>
      </c>
      <c r="HY11" s="178">
        <v>314</v>
      </c>
      <c r="HZ11" s="178">
        <v>966</v>
      </c>
      <c r="IA11" s="144">
        <v>0</v>
      </c>
      <c r="IB11" s="178">
        <v>789</v>
      </c>
      <c r="IC11" s="178">
        <v>292</v>
      </c>
      <c r="ID11" s="178">
        <v>1139</v>
      </c>
      <c r="IE11" s="178">
        <v>126</v>
      </c>
      <c r="IF11" s="144">
        <v>0</v>
      </c>
      <c r="IG11" s="143">
        <v>0</v>
      </c>
      <c r="IH11" s="240">
        <f t="shared" si="16"/>
        <v>2.7972027972027971</v>
      </c>
      <c r="II11" s="237">
        <f t="shared" si="17"/>
        <v>1.0638297872340425</v>
      </c>
      <c r="IJ11" s="238">
        <f t="shared" si="18"/>
        <v>57.438016528925615</v>
      </c>
      <c r="IK11" s="248">
        <f t="shared" si="19"/>
        <v>35.483870967741936</v>
      </c>
      <c r="IL11" s="179">
        <v>286</v>
      </c>
      <c r="IM11" s="178">
        <v>94</v>
      </c>
      <c r="IN11" s="178">
        <v>8</v>
      </c>
      <c r="IO11" s="178">
        <v>1</v>
      </c>
      <c r="IP11" s="178">
        <v>139</v>
      </c>
      <c r="IQ11" s="178">
        <v>33</v>
      </c>
      <c r="IR11" s="178">
        <v>36</v>
      </c>
      <c r="IS11" s="144">
        <v>0</v>
      </c>
      <c r="IT11" s="178">
        <v>82</v>
      </c>
      <c r="IU11" s="178">
        <v>50</v>
      </c>
      <c r="IV11" s="177">
        <v>21</v>
      </c>
      <c r="IW11" s="176">
        <v>10</v>
      </c>
      <c r="IX11" s="144">
        <v>0</v>
      </c>
      <c r="IY11" s="143">
        <v>0</v>
      </c>
      <c r="IZ11" s="240">
        <f t="shared" si="20"/>
        <v>6.2203479177648919</v>
      </c>
      <c r="JA11" s="237">
        <f t="shared" si="21"/>
        <v>2.7168234064785786</v>
      </c>
      <c r="JB11" s="238">
        <f t="shared" si="22"/>
        <v>61.264080100125149</v>
      </c>
      <c r="JC11" s="248">
        <f t="shared" si="23"/>
        <v>49.516648764769066</v>
      </c>
      <c r="JD11" s="179">
        <v>1897</v>
      </c>
      <c r="JE11" s="178">
        <v>957</v>
      </c>
      <c r="JF11" s="178">
        <v>118</v>
      </c>
      <c r="JG11" s="178">
        <v>26</v>
      </c>
      <c r="JH11" s="178">
        <v>979</v>
      </c>
      <c r="JI11" s="178">
        <v>461</v>
      </c>
      <c r="JJ11" s="178">
        <v>181</v>
      </c>
      <c r="JK11" s="144">
        <v>0</v>
      </c>
      <c r="JL11" s="178">
        <v>314</v>
      </c>
      <c r="JM11" s="178">
        <v>275</v>
      </c>
      <c r="JN11" s="177">
        <v>305</v>
      </c>
      <c r="JO11" s="176">
        <v>195</v>
      </c>
      <c r="JP11" s="144">
        <v>0</v>
      </c>
      <c r="JQ11" s="143">
        <v>0</v>
      </c>
      <c r="JR11" s="240">
        <f t="shared" si="24"/>
        <v>3.2368808239333005</v>
      </c>
      <c r="JS11" s="237">
        <f t="shared" si="25"/>
        <v>2.8571428571428572</v>
      </c>
      <c r="JT11" s="238">
        <f t="shared" si="26"/>
        <v>85.225110970196567</v>
      </c>
      <c r="JU11" s="248">
        <f t="shared" si="27"/>
        <v>39.705882352941174</v>
      </c>
      <c r="JV11" s="179">
        <v>4078</v>
      </c>
      <c r="JW11" s="178">
        <v>70</v>
      </c>
      <c r="JX11" s="178">
        <v>132</v>
      </c>
      <c r="JY11" s="178">
        <v>2</v>
      </c>
      <c r="JZ11" s="178">
        <v>2688</v>
      </c>
      <c r="KA11" s="178">
        <v>27</v>
      </c>
      <c r="KB11" s="178">
        <v>792</v>
      </c>
      <c r="KC11" s="144">
        <v>0</v>
      </c>
      <c r="KD11" s="178">
        <v>109</v>
      </c>
      <c r="KE11" s="178">
        <v>7</v>
      </c>
      <c r="KF11" s="177">
        <v>357</v>
      </c>
      <c r="KG11" s="176">
        <v>34</v>
      </c>
      <c r="KH11" s="144">
        <v>0</v>
      </c>
      <c r="KI11" s="143">
        <v>0</v>
      </c>
      <c r="KJ11" s="240">
        <f t="shared" si="28"/>
        <v>3.1171442936148819</v>
      </c>
      <c r="KK11" s="237">
        <f t="shared" si="29"/>
        <v>2.3076923076923079</v>
      </c>
      <c r="KL11" s="238">
        <f t="shared" si="30"/>
        <v>79.988597491448118</v>
      </c>
      <c r="KM11" s="248">
        <f t="shared" si="31"/>
        <v>66.535433070866148</v>
      </c>
      <c r="KN11" s="179">
        <v>1989</v>
      </c>
      <c r="KO11" s="178">
        <v>780</v>
      </c>
      <c r="KP11" s="178">
        <v>62</v>
      </c>
      <c r="KQ11" s="178">
        <v>18</v>
      </c>
      <c r="KR11" s="178">
        <v>1403</v>
      </c>
      <c r="KS11" s="178">
        <v>507</v>
      </c>
      <c r="KT11" s="178">
        <v>173</v>
      </c>
      <c r="KU11" s="144">
        <v>0</v>
      </c>
      <c r="KV11" s="178">
        <v>226</v>
      </c>
      <c r="KW11" s="178">
        <v>163</v>
      </c>
      <c r="KX11" s="177">
        <v>125</v>
      </c>
      <c r="KY11" s="176">
        <v>92</v>
      </c>
      <c r="KZ11" s="144">
        <v>0</v>
      </c>
      <c r="LA11" s="143">
        <v>0</v>
      </c>
      <c r="LB11" s="240">
        <f t="shared" si="32"/>
        <v>3.119584055459272</v>
      </c>
      <c r="LC11" s="237">
        <f t="shared" si="33"/>
        <v>2.2346368715083798</v>
      </c>
      <c r="LD11" s="238">
        <f t="shared" si="34"/>
        <v>75.654242664551944</v>
      </c>
      <c r="LE11" s="248">
        <f t="shared" si="35"/>
        <v>48</v>
      </c>
      <c r="LF11" s="179">
        <v>1731</v>
      </c>
      <c r="LG11" s="178">
        <v>179</v>
      </c>
      <c r="LH11" s="178">
        <v>54</v>
      </c>
      <c r="LI11" s="178">
        <v>4</v>
      </c>
      <c r="LJ11" s="178">
        <v>954</v>
      </c>
      <c r="LK11" s="178">
        <v>84</v>
      </c>
      <c r="LL11" s="178">
        <v>416</v>
      </c>
      <c r="LM11" s="144">
        <v>0</v>
      </c>
      <c r="LN11" s="178">
        <v>107</v>
      </c>
      <c r="LO11" s="178">
        <v>56</v>
      </c>
      <c r="LP11" s="177">
        <v>200</v>
      </c>
      <c r="LQ11" s="176">
        <v>35</v>
      </c>
      <c r="LR11" s="144">
        <v>0</v>
      </c>
      <c r="LS11" s="143">
        <v>0</v>
      </c>
      <c r="LT11" s="240">
        <f t="shared" si="40"/>
        <v>2.2026431718061676</v>
      </c>
      <c r="LU11" s="237">
        <f t="shared" si="42"/>
        <v>50</v>
      </c>
      <c r="LV11" s="238">
        <f t="shared" si="41"/>
        <v>92.165898617511516</v>
      </c>
      <c r="LW11" s="248">
        <f t="shared" si="43"/>
        <v>100</v>
      </c>
      <c r="LX11" s="179">
        <v>227</v>
      </c>
      <c r="LY11" s="178">
        <v>2</v>
      </c>
      <c r="LZ11" s="178">
        <v>5</v>
      </c>
      <c r="MA11" s="178">
        <v>1</v>
      </c>
      <c r="MB11" s="178">
        <v>200</v>
      </c>
      <c r="MC11" s="178">
        <v>1</v>
      </c>
      <c r="MD11" s="178">
        <v>5</v>
      </c>
      <c r="ME11" s="144">
        <v>0</v>
      </c>
      <c r="MF11" s="178">
        <v>5</v>
      </c>
      <c r="MG11" s="178">
        <v>0</v>
      </c>
      <c r="MH11" s="177">
        <v>12</v>
      </c>
      <c r="MI11" s="176">
        <v>0</v>
      </c>
      <c r="MJ11" s="144">
        <v>0</v>
      </c>
      <c r="MK11" s="143">
        <v>0</v>
      </c>
      <c r="ML11" s="240">
        <f t="shared" si="36"/>
        <v>4.058146577831617</v>
      </c>
      <c r="MM11" s="237">
        <f t="shared" si="37"/>
        <v>2.9580152671755724</v>
      </c>
      <c r="MN11" s="238">
        <f t="shared" si="38"/>
        <v>67.21854304635761</v>
      </c>
      <c r="MO11" s="248">
        <f t="shared" si="39"/>
        <v>56.342182890855455</v>
      </c>
      <c r="MP11" s="179">
        <v>1651</v>
      </c>
      <c r="MQ11" s="178">
        <v>1048</v>
      </c>
      <c r="MR11" s="178">
        <v>67</v>
      </c>
      <c r="MS11" s="178">
        <v>31</v>
      </c>
      <c r="MT11" s="178">
        <v>1015</v>
      </c>
      <c r="MU11" s="178">
        <v>573</v>
      </c>
      <c r="MV11" s="178">
        <v>74</v>
      </c>
      <c r="MW11" s="144">
        <v>0</v>
      </c>
      <c r="MX11" s="178">
        <v>290</v>
      </c>
      <c r="MY11" s="178">
        <v>276</v>
      </c>
      <c r="MZ11" s="177">
        <v>205</v>
      </c>
      <c r="NA11" s="176">
        <v>168</v>
      </c>
      <c r="NB11" s="144">
        <v>0</v>
      </c>
      <c r="NC11" s="143">
        <v>0</v>
      </c>
    </row>
    <row r="12" spans="1:367" s="156" customFormat="1" x14ac:dyDescent="0.3">
      <c r="A12" s="260">
        <v>1971</v>
      </c>
      <c r="B12" s="153">
        <v>0</v>
      </c>
      <c r="C12" s="9">
        <v>0</v>
      </c>
      <c r="D12" s="153">
        <v>0</v>
      </c>
      <c r="E12" s="9">
        <v>0</v>
      </c>
      <c r="F12" s="146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16">
        <v>0</v>
      </c>
      <c r="Z12" s="153">
        <v>0</v>
      </c>
      <c r="AA12" s="9">
        <v>0</v>
      </c>
      <c r="AB12" s="153">
        <v>0</v>
      </c>
      <c r="AC12" s="9">
        <v>0</v>
      </c>
      <c r="AD12" s="146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16">
        <v>0</v>
      </c>
      <c r="AX12" s="153">
        <v>0</v>
      </c>
      <c r="AY12" s="9">
        <v>0</v>
      </c>
      <c r="AZ12" s="153">
        <v>0</v>
      </c>
      <c r="BA12" s="9">
        <v>0</v>
      </c>
      <c r="BB12" s="146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16">
        <v>0</v>
      </c>
      <c r="BV12" s="153">
        <v>0</v>
      </c>
      <c r="BW12" s="9">
        <v>0</v>
      </c>
      <c r="BX12" s="153">
        <v>0</v>
      </c>
      <c r="BY12" s="9">
        <v>0</v>
      </c>
      <c r="BZ12" s="146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16">
        <v>0</v>
      </c>
      <c r="CT12" s="153">
        <v>0</v>
      </c>
      <c r="CU12" s="9">
        <v>0</v>
      </c>
      <c r="CV12" s="153">
        <v>0</v>
      </c>
      <c r="CW12" s="9">
        <v>0</v>
      </c>
      <c r="CX12" s="146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16">
        <v>0</v>
      </c>
      <c r="DR12" s="153">
        <v>0</v>
      </c>
      <c r="DS12" s="9">
        <v>0</v>
      </c>
      <c r="DT12" s="153">
        <v>0</v>
      </c>
      <c r="DU12" s="9">
        <v>0</v>
      </c>
      <c r="DV12" s="146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16">
        <v>0</v>
      </c>
      <c r="EP12" s="153">
        <v>0</v>
      </c>
      <c r="EQ12" s="9">
        <v>0</v>
      </c>
      <c r="ER12" s="153">
        <v>0</v>
      </c>
      <c r="ES12" s="9">
        <v>0</v>
      </c>
      <c r="ET12" s="146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16">
        <v>0</v>
      </c>
      <c r="FN12" s="236">
        <f t="shared" si="0"/>
        <v>6.5473592317765172</v>
      </c>
      <c r="FO12" s="237">
        <f t="shared" si="1"/>
        <v>4.862385321100918</v>
      </c>
      <c r="FP12" s="238">
        <f t="shared" si="2"/>
        <v>58.194154488517746</v>
      </c>
      <c r="FQ12" s="239">
        <f t="shared" si="3"/>
        <v>42.430086788813888</v>
      </c>
      <c r="FR12" s="186">
        <v>2291</v>
      </c>
      <c r="FS12" s="185">
        <v>1090</v>
      </c>
      <c r="FT12" s="185">
        <v>150</v>
      </c>
      <c r="FU12" s="185">
        <v>53</v>
      </c>
      <c r="FV12" s="181">
        <v>1115</v>
      </c>
      <c r="FW12" s="181">
        <v>440</v>
      </c>
      <c r="FX12" s="181">
        <v>225</v>
      </c>
      <c r="FY12" s="144">
        <v>0</v>
      </c>
      <c r="FZ12" s="181">
        <v>435</v>
      </c>
      <c r="GA12" s="181">
        <v>382</v>
      </c>
      <c r="GB12" s="181">
        <v>366</v>
      </c>
      <c r="GC12" s="181">
        <v>215</v>
      </c>
      <c r="GD12" s="144">
        <v>0</v>
      </c>
      <c r="GE12" s="143">
        <v>0</v>
      </c>
      <c r="GF12" s="236">
        <f t="shared" si="4"/>
        <v>6.1994609164420487</v>
      </c>
      <c r="GG12" s="237">
        <f t="shared" si="5"/>
        <v>5.6603773584905666</v>
      </c>
      <c r="GH12" s="238">
        <f t="shared" si="6"/>
        <v>42.46987951807229</v>
      </c>
      <c r="GI12" s="239">
        <f t="shared" si="7"/>
        <v>35.625</v>
      </c>
      <c r="GJ12" s="182">
        <v>1113</v>
      </c>
      <c r="GK12" s="181">
        <v>848</v>
      </c>
      <c r="GL12" s="181">
        <v>69</v>
      </c>
      <c r="GM12" s="181">
        <v>48</v>
      </c>
      <c r="GN12" s="181">
        <v>423</v>
      </c>
      <c r="GO12" s="181">
        <v>285</v>
      </c>
      <c r="GP12" s="181">
        <v>48</v>
      </c>
      <c r="GQ12" s="144">
        <v>0</v>
      </c>
      <c r="GR12" s="181">
        <v>351</v>
      </c>
      <c r="GS12" s="181">
        <v>331</v>
      </c>
      <c r="GT12" s="181">
        <v>222</v>
      </c>
      <c r="GU12" s="181">
        <v>184</v>
      </c>
      <c r="GV12" s="144">
        <v>0</v>
      </c>
      <c r="GW12" s="143">
        <v>0</v>
      </c>
      <c r="GX12" s="236">
        <f t="shared" si="8"/>
        <v>12.46485473289597</v>
      </c>
      <c r="GY12" s="237">
        <f t="shared" si="9"/>
        <v>5.2631578947368416</v>
      </c>
      <c r="GZ12" s="238">
        <f t="shared" si="10"/>
        <v>61.154855643044613</v>
      </c>
      <c r="HA12" s="239">
        <f t="shared" si="11"/>
        <v>48.263888888888893</v>
      </c>
      <c r="HB12" s="180">
        <v>1067</v>
      </c>
      <c r="HC12" s="178">
        <v>304</v>
      </c>
      <c r="HD12" s="178">
        <v>133</v>
      </c>
      <c r="HE12" s="178">
        <v>16</v>
      </c>
      <c r="HF12" s="178">
        <v>466</v>
      </c>
      <c r="HG12" s="178">
        <v>139</v>
      </c>
      <c r="HH12" s="178">
        <v>172</v>
      </c>
      <c r="HI12" s="144">
        <v>0</v>
      </c>
      <c r="HJ12" s="178">
        <v>122</v>
      </c>
      <c r="HK12" s="178">
        <v>84</v>
      </c>
      <c r="HL12" s="178">
        <v>174</v>
      </c>
      <c r="HM12" s="178">
        <v>65</v>
      </c>
      <c r="HN12" s="144">
        <v>0</v>
      </c>
      <c r="HO12" s="143">
        <v>0</v>
      </c>
      <c r="HP12" s="236">
        <f t="shared" si="12"/>
        <v>5.0918505732955248</v>
      </c>
      <c r="HQ12" s="237">
        <f t="shared" si="13"/>
        <v>4.2613636363636358</v>
      </c>
      <c r="HR12" s="238">
        <f t="shared" si="14"/>
        <v>65.619759109620361</v>
      </c>
      <c r="HS12" s="239">
        <f t="shared" si="15"/>
        <v>34.272997032640951</v>
      </c>
      <c r="HT12" s="180">
        <v>8111</v>
      </c>
      <c r="HU12" s="178">
        <v>704</v>
      </c>
      <c r="HV12" s="178">
        <v>413</v>
      </c>
      <c r="HW12" s="178">
        <v>30</v>
      </c>
      <c r="HX12" s="178">
        <v>4304</v>
      </c>
      <c r="HY12" s="178">
        <v>231</v>
      </c>
      <c r="HZ12" s="178">
        <v>1139</v>
      </c>
      <c r="IA12" s="144">
        <v>0</v>
      </c>
      <c r="IB12" s="178">
        <v>1276</v>
      </c>
      <c r="IC12" s="178">
        <v>357</v>
      </c>
      <c r="ID12" s="178">
        <v>979</v>
      </c>
      <c r="IE12" s="178">
        <v>86</v>
      </c>
      <c r="IF12" s="144">
        <v>0</v>
      </c>
      <c r="IG12" s="143">
        <v>0</v>
      </c>
      <c r="IH12" s="240">
        <f t="shared" si="16"/>
        <v>4.2704626334519578</v>
      </c>
      <c r="II12" s="237">
        <f t="shared" si="17"/>
        <v>5.6910569105691051</v>
      </c>
      <c r="IJ12" s="238">
        <f t="shared" si="18"/>
        <v>56.36363636363636</v>
      </c>
      <c r="IK12" s="248">
        <f t="shared" si="19"/>
        <v>36.206896551724135</v>
      </c>
      <c r="IL12" s="179">
        <v>281</v>
      </c>
      <c r="IM12" s="178">
        <v>123</v>
      </c>
      <c r="IN12" s="178">
        <v>12</v>
      </c>
      <c r="IO12" s="178">
        <v>7</v>
      </c>
      <c r="IP12" s="178">
        <v>124</v>
      </c>
      <c r="IQ12" s="178">
        <v>42</v>
      </c>
      <c r="IR12" s="178">
        <v>49</v>
      </c>
      <c r="IS12" s="144">
        <v>0</v>
      </c>
      <c r="IT12" s="178">
        <v>63</v>
      </c>
      <c r="IU12" s="178">
        <v>51</v>
      </c>
      <c r="IV12" s="177">
        <v>33</v>
      </c>
      <c r="IW12" s="176">
        <v>23</v>
      </c>
      <c r="IX12" s="144">
        <v>0</v>
      </c>
      <c r="IY12" s="143">
        <v>0</v>
      </c>
      <c r="IZ12" s="240">
        <f t="shared" si="20"/>
        <v>6.5777368905243785</v>
      </c>
      <c r="JA12" s="237">
        <f t="shared" si="21"/>
        <v>3.5467128027681665</v>
      </c>
      <c r="JB12" s="238">
        <f t="shared" si="22"/>
        <v>49.916247906197654</v>
      </c>
      <c r="JC12" s="248">
        <f t="shared" si="23"/>
        <v>35.067264573991032</v>
      </c>
      <c r="JD12" s="179">
        <v>2174</v>
      </c>
      <c r="JE12" s="178">
        <v>1156</v>
      </c>
      <c r="JF12" s="178">
        <v>143</v>
      </c>
      <c r="JG12" s="178">
        <v>41</v>
      </c>
      <c r="JH12" s="178">
        <v>894</v>
      </c>
      <c r="JI12" s="178">
        <v>391</v>
      </c>
      <c r="JJ12" s="178">
        <v>240</v>
      </c>
      <c r="JK12" s="144">
        <v>0</v>
      </c>
      <c r="JL12" s="178">
        <v>552</v>
      </c>
      <c r="JM12" s="178">
        <v>498</v>
      </c>
      <c r="JN12" s="177">
        <v>345</v>
      </c>
      <c r="JO12" s="176">
        <v>226</v>
      </c>
      <c r="JP12" s="144">
        <v>0</v>
      </c>
      <c r="JQ12" s="143">
        <v>0</v>
      </c>
      <c r="JR12" s="240">
        <f t="shared" si="24"/>
        <v>4.7459519821328868</v>
      </c>
      <c r="JS12" s="237">
        <f t="shared" si="25"/>
        <v>0</v>
      </c>
      <c r="JT12" s="238">
        <f t="shared" si="26"/>
        <v>79.563340949479567</v>
      </c>
      <c r="JU12" s="248">
        <f t="shared" si="27"/>
        <v>64</v>
      </c>
      <c r="JV12" s="179">
        <v>5373</v>
      </c>
      <c r="JW12" s="178">
        <v>50</v>
      </c>
      <c r="JX12" s="178">
        <v>255</v>
      </c>
      <c r="JY12" s="178">
        <v>0</v>
      </c>
      <c r="JZ12" s="178">
        <v>3134</v>
      </c>
      <c r="KA12" s="178">
        <v>32</v>
      </c>
      <c r="KB12" s="178">
        <v>1179</v>
      </c>
      <c r="KC12" s="144">
        <v>0</v>
      </c>
      <c r="KD12" s="178">
        <v>442</v>
      </c>
      <c r="KE12" s="178">
        <v>7</v>
      </c>
      <c r="KF12" s="177">
        <v>363</v>
      </c>
      <c r="KG12" s="176">
        <v>11</v>
      </c>
      <c r="KH12" s="144">
        <v>0</v>
      </c>
      <c r="KI12" s="143">
        <v>0</v>
      </c>
      <c r="KJ12" s="240">
        <f t="shared" si="28"/>
        <v>3.0172413793103448</v>
      </c>
      <c r="KK12" s="237">
        <f t="shared" si="29"/>
        <v>1.9379844961240309</v>
      </c>
      <c r="KL12" s="238">
        <f t="shared" si="30"/>
        <v>73.349784083898825</v>
      </c>
      <c r="KM12" s="248">
        <f t="shared" si="31"/>
        <v>58.629776021080374</v>
      </c>
      <c r="KN12" s="179">
        <v>2088</v>
      </c>
      <c r="KO12" s="178">
        <v>774</v>
      </c>
      <c r="KP12" s="178">
        <v>63</v>
      </c>
      <c r="KQ12" s="178">
        <v>15</v>
      </c>
      <c r="KR12" s="178">
        <v>1189</v>
      </c>
      <c r="KS12" s="178">
        <v>445</v>
      </c>
      <c r="KT12" s="178">
        <v>404</v>
      </c>
      <c r="KU12" s="144">
        <v>0</v>
      </c>
      <c r="KV12" s="178">
        <v>268</v>
      </c>
      <c r="KW12" s="178">
        <v>211</v>
      </c>
      <c r="KX12" s="177">
        <v>164</v>
      </c>
      <c r="KY12" s="176">
        <v>103</v>
      </c>
      <c r="KZ12" s="144">
        <v>0</v>
      </c>
      <c r="LA12" s="143">
        <v>0</v>
      </c>
      <c r="LB12" s="240">
        <f t="shared" si="32"/>
        <v>5.1112162801703738</v>
      </c>
      <c r="LC12" s="237">
        <f t="shared" si="33"/>
        <v>1.6304347826086956</v>
      </c>
      <c r="LD12" s="238">
        <f t="shared" si="34"/>
        <v>72.987721691678033</v>
      </c>
      <c r="LE12" s="248">
        <f t="shared" si="35"/>
        <v>56.906077348066297</v>
      </c>
      <c r="LF12" s="179">
        <v>2113</v>
      </c>
      <c r="LG12" s="178">
        <v>184</v>
      </c>
      <c r="LH12" s="178">
        <v>108</v>
      </c>
      <c r="LI12" s="178">
        <v>3</v>
      </c>
      <c r="LJ12" s="178">
        <v>1070</v>
      </c>
      <c r="LK12" s="178">
        <v>103</v>
      </c>
      <c r="LL12" s="178">
        <v>539</v>
      </c>
      <c r="LM12" s="144">
        <v>0</v>
      </c>
      <c r="LN12" s="178">
        <v>181</v>
      </c>
      <c r="LO12" s="178">
        <v>46</v>
      </c>
      <c r="LP12" s="177">
        <v>215</v>
      </c>
      <c r="LQ12" s="176">
        <v>32</v>
      </c>
      <c r="LR12" s="144">
        <v>0</v>
      </c>
      <c r="LS12" s="143">
        <v>0</v>
      </c>
      <c r="LT12" s="240">
        <f t="shared" si="40"/>
        <v>2.8112449799196786</v>
      </c>
      <c r="LU12" s="237">
        <f t="shared" si="42"/>
        <v>10</v>
      </c>
      <c r="LV12" s="238">
        <f t="shared" si="41"/>
        <v>92.462311557788951</v>
      </c>
      <c r="LW12" s="248">
        <f t="shared" si="43"/>
        <v>77.777777777777786</v>
      </c>
      <c r="LX12" s="179">
        <v>249</v>
      </c>
      <c r="LY12" s="178">
        <v>10</v>
      </c>
      <c r="LZ12" s="178">
        <v>7</v>
      </c>
      <c r="MA12" s="178">
        <v>1</v>
      </c>
      <c r="MB12" s="178">
        <v>184</v>
      </c>
      <c r="MC12" s="178">
        <v>7</v>
      </c>
      <c r="MD12" s="178">
        <v>43</v>
      </c>
      <c r="ME12" s="144">
        <v>0</v>
      </c>
      <c r="MF12" s="178">
        <v>2</v>
      </c>
      <c r="MG12" s="178">
        <v>2</v>
      </c>
      <c r="MH12" s="177">
        <v>13</v>
      </c>
      <c r="MI12" s="176">
        <v>0</v>
      </c>
      <c r="MJ12" s="144">
        <v>0</v>
      </c>
      <c r="MK12" s="143">
        <v>0</v>
      </c>
      <c r="ML12" s="240">
        <f t="shared" si="36"/>
        <v>2.0797227036395149</v>
      </c>
      <c r="MM12" s="237">
        <f t="shared" si="37"/>
        <v>1.7972681524083391</v>
      </c>
      <c r="MN12" s="238">
        <f t="shared" si="38"/>
        <v>72.980632971185642</v>
      </c>
      <c r="MO12" s="248">
        <f t="shared" si="39"/>
        <v>62.957540263543187</v>
      </c>
      <c r="MP12" s="179">
        <v>2308</v>
      </c>
      <c r="MQ12" s="178">
        <v>1391</v>
      </c>
      <c r="MR12" s="178">
        <v>48</v>
      </c>
      <c r="MS12" s="178">
        <v>25</v>
      </c>
      <c r="MT12" s="178">
        <v>1545</v>
      </c>
      <c r="MU12" s="178">
        <v>860</v>
      </c>
      <c r="MV12" s="178">
        <v>143</v>
      </c>
      <c r="MW12" s="144">
        <v>0</v>
      </c>
      <c r="MX12" s="178">
        <v>270</v>
      </c>
      <c r="MY12" s="178">
        <v>259</v>
      </c>
      <c r="MZ12" s="177">
        <v>302</v>
      </c>
      <c r="NA12" s="176">
        <v>247</v>
      </c>
      <c r="NB12" s="144">
        <v>0</v>
      </c>
      <c r="NC12" s="143">
        <v>0</v>
      </c>
    </row>
    <row r="13" spans="1:367" s="156" customFormat="1" x14ac:dyDescent="0.3">
      <c r="A13" s="260">
        <v>1972</v>
      </c>
      <c r="B13" s="153">
        <v>0</v>
      </c>
      <c r="C13" s="9">
        <v>0</v>
      </c>
      <c r="D13" s="153">
        <v>0</v>
      </c>
      <c r="E13" s="9">
        <v>0</v>
      </c>
      <c r="F13" s="146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16">
        <v>0</v>
      </c>
      <c r="Z13" s="153">
        <v>0</v>
      </c>
      <c r="AA13" s="9">
        <v>0</v>
      </c>
      <c r="AB13" s="153">
        <v>0</v>
      </c>
      <c r="AC13" s="9">
        <v>0</v>
      </c>
      <c r="AD13" s="146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16">
        <v>0</v>
      </c>
      <c r="AX13" s="153">
        <v>0</v>
      </c>
      <c r="AY13" s="9">
        <v>0</v>
      </c>
      <c r="AZ13" s="153">
        <v>0</v>
      </c>
      <c r="BA13" s="9">
        <v>0</v>
      </c>
      <c r="BB13" s="146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16">
        <v>0</v>
      </c>
      <c r="BV13" s="153">
        <v>0</v>
      </c>
      <c r="BW13" s="9">
        <v>0</v>
      </c>
      <c r="BX13" s="153">
        <v>0</v>
      </c>
      <c r="BY13" s="9">
        <v>0</v>
      </c>
      <c r="BZ13" s="146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16">
        <v>0</v>
      </c>
      <c r="CT13" s="153">
        <v>0</v>
      </c>
      <c r="CU13" s="9">
        <v>0</v>
      </c>
      <c r="CV13" s="153">
        <v>0</v>
      </c>
      <c r="CW13" s="9">
        <v>0</v>
      </c>
      <c r="CX13" s="146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16">
        <v>0</v>
      </c>
      <c r="DR13" s="153">
        <v>0</v>
      </c>
      <c r="DS13" s="9">
        <v>0</v>
      </c>
      <c r="DT13" s="153">
        <v>0</v>
      </c>
      <c r="DU13" s="9">
        <v>0</v>
      </c>
      <c r="DV13" s="146">
        <v>0</v>
      </c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16">
        <v>0</v>
      </c>
      <c r="EP13" s="153">
        <v>0</v>
      </c>
      <c r="EQ13" s="9">
        <v>0</v>
      </c>
      <c r="ER13" s="153">
        <v>0</v>
      </c>
      <c r="ES13" s="9">
        <v>0</v>
      </c>
      <c r="ET13" s="146">
        <v>0</v>
      </c>
      <c r="EU13" s="9">
        <v>0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0</v>
      </c>
      <c r="FI13" s="9">
        <v>0</v>
      </c>
      <c r="FJ13" s="9">
        <v>0</v>
      </c>
      <c r="FK13" s="9">
        <v>0</v>
      </c>
      <c r="FL13" s="9">
        <v>0</v>
      </c>
      <c r="FM13" s="16">
        <v>0</v>
      </c>
      <c r="FN13" s="236">
        <f t="shared" si="0"/>
        <v>8.1260364842454393</v>
      </c>
      <c r="FO13" s="237">
        <f t="shared" si="1"/>
        <v>6.4373897707231036</v>
      </c>
      <c r="FP13" s="238">
        <f t="shared" si="2"/>
        <v>58.657786885245898</v>
      </c>
      <c r="FQ13" s="239">
        <f t="shared" si="3"/>
        <v>40.433553251649393</v>
      </c>
      <c r="FR13" s="186">
        <v>2412</v>
      </c>
      <c r="FS13" s="185">
        <v>1134</v>
      </c>
      <c r="FT13" s="185">
        <v>196</v>
      </c>
      <c r="FU13" s="185">
        <v>73</v>
      </c>
      <c r="FV13" s="181">
        <v>1145</v>
      </c>
      <c r="FW13" s="181">
        <v>429</v>
      </c>
      <c r="FX13" s="181">
        <v>264</v>
      </c>
      <c r="FY13" s="144">
        <v>0</v>
      </c>
      <c r="FZ13" s="181">
        <v>537</v>
      </c>
      <c r="GA13" s="181">
        <v>419</v>
      </c>
      <c r="GB13" s="181">
        <v>269</v>
      </c>
      <c r="GC13" s="181">
        <v>213</v>
      </c>
      <c r="GD13" s="178">
        <v>1</v>
      </c>
      <c r="GE13" s="143">
        <v>0</v>
      </c>
      <c r="GF13" s="236">
        <f t="shared" si="4"/>
        <v>7.1595330739299605</v>
      </c>
      <c r="GG13" s="237">
        <f t="shared" si="5"/>
        <v>6.7439409905163323</v>
      </c>
      <c r="GH13" s="238">
        <f t="shared" si="6"/>
        <v>31.091703056768559</v>
      </c>
      <c r="GI13" s="239">
        <f t="shared" si="7"/>
        <v>23.61581920903955</v>
      </c>
      <c r="GJ13" s="182">
        <v>1285</v>
      </c>
      <c r="GK13" s="181">
        <v>949</v>
      </c>
      <c r="GL13" s="181">
        <v>92</v>
      </c>
      <c r="GM13" s="181">
        <v>64</v>
      </c>
      <c r="GN13" s="181">
        <v>356</v>
      </c>
      <c r="GO13" s="181">
        <v>209</v>
      </c>
      <c r="GP13" s="181">
        <v>48</v>
      </c>
      <c r="GQ13" s="144">
        <v>0</v>
      </c>
      <c r="GR13" s="181">
        <v>547</v>
      </c>
      <c r="GS13" s="181">
        <v>492</v>
      </c>
      <c r="GT13" s="181">
        <v>242</v>
      </c>
      <c r="GU13" s="181">
        <v>184</v>
      </c>
      <c r="GV13" s="144">
        <v>0</v>
      </c>
      <c r="GW13" s="143">
        <v>0</v>
      </c>
      <c r="GX13" s="236">
        <f t="shared" si="8"/>
        <v>11.367380560131796</v>
      </c>
      <c r="GY13" s="237">
        <f t="shared" si="9"/>
        <v>6.6137566137566131</v>
      </c>
      <c r="GZ13" s="238">
        <f t="shared" si="10"/>
        <v>62.513312034078808</v>
      </c>
      <c r="HA13" s="239">
        <f t="shared" si="11"/>
        <v>40.226628895184135</v>
      </c>
      <c r="HB13" s="180">
        <v>1214</v>
      </c>
      <c r="HC13" s="178">
        <v>378</v>
      </c>
      <c r="HD13" s="178">
        <v>138</v>
      </c>
      <c r="HE13" s="178">
        <v>25</v>
      </c>
      <c r="HF13" s="178">
        <v>587</v>
      </c>
      <c r="HG13" s="178">
        <v>142</v>
      </c>
      <c r="HH13" s="178">
        <v>137</v>
      </c>
      <c r="HI13" s="144">
        <v>0</v>
      </c>
      <c r="HJ13" s="178">
        <v>163</v>
      </c>
      <c r="HK13" s="178">
        <v>100</v>
      </c>
      <c r="HL13" s="178">
        <v>189</v>
      </c>
      <c r="HM13" s="178">
        <v>111</v>
      </c>
      <c r="HN13" s="144">
        <v>0</v>
      </c>
      <c r="HO13" s="143">
        <v>0</v>
      </c>
      <c r="HP13" s="236">
        <f t="shared" si="12"/>
        <v>5.0698458574181116</v>
      </c>
      <c r="HQ13" s="237">
        <f t="shared" si="13"/>
        <v>2.875</v>
      </c>
      <c r="HR13" s="238">
        <f t="shared" si="14"/>
        <v>59.19101123595506</v>
      </c>
      <c r="HS13" s="239">
        <f t="shared" si="15"/>
        <v>41.441441441441441</v>
      </c>
      <c r="HT13" s="180">
        <v>8304</v>
      </c>
      <c r="HU13" s="178">
        <v>800</v>
      </c>
      <c r="HV13" s="178">
        <v>421</v>
      </c>
      <c r="HW13" s="178">
        <v>23</v>
      </c>
      <c r="HX13" s="178">
        <v>3951</v>
      </c>
      <c r="HY13" s="178">
        <v>322</v>
      </c>
      <c r="HZ13" s="178">
        <v>1208</v>
      </c>
      <c r="IA13" s="144">
        <v>0</v>
      </c>
      <c r="IB13" s="178">
        <v>1084</v>
      </c>
      <c r="IC13" s="178">
        <v>388</v>
      </c>
      <c r="ID13" s="178">
        <v>1640</v>
      </c>
      <c r="IE13" s="178">
        <v>67</v>
      </c>
      <c r="IF13" s="144">
        <v>0</v>
      </c>
      <c r="IG13" s="143">
        <v>0</v>
      </c>
      <c r="IH13" s="240">
        <f t="shared" si="16"/>
        <v>8.3003952569169961</v>
      </c>
      <c r="II13" s="237">
        <f t="shared" si="17"/>
        <v>5.7142857142857144</v>
      </c>
      <c r="IJ13" s="238">
        <f t="shared" si="18"/>
        <v>45.812807881773395</v>
      </c>
      <c r="IK13" s="248">
        <f t="shared" si="19"/>
        <v>40.404040404040401</v>
      </c>
      <c r="IL13" s="179">
        <v>253</v>
      </c>
      <c r="IM13" s="178">
        <v>105</v>
      </c>
      <c r="IN13" s="178">
        <v>21</v>
      </c>
      <c r="IO13" s="178">
        <v>6</v>
      </c>
      <c r="IP13" s="178">
        <v>93</v>
      </c>
      <c r="IQ13" s="178">
        <v>40</v>
      </c>
      <c r="IR13" s="178">
        <v>29</v>
      </c>
      <c r="IS13" s="144">
        <v>0</v>
      </c>
      <c r="IT13" s="178">
        <v>94</v>
      </c>
      <c r="IU13" s="178">
        <v>44</v>
      </c>
      <c r="IV13" s="177">
        <v>16</v>
      </c>
      <c r="IW13" s="176">
        <v>15</v>
      </c>
      <c r="IX13" s="144">
        <v>0</v>
      </c>
      <c r="IY13" s="143">
        <v>0</v>
      </c>
      <c r="IZ13" s="240">
        <f t="shared" si="20"/>
        <v>8.7003610108303242</v>
      </c>
      <c r="JA13" s="237">
        <f t="shared" si="21"/>
        <v>6.4444444444444446</v>
      </c>
      <c r="JB13" s="238">
        <f t="shared" si="22"/>
        <v>48.805309734513273</v>
      </c>
      <c r="JC13" s="248">
        <f t="shared" si="23"/>
        <v>37.925574030087091</v>
      </c>
      <c r="JD13" s="179">
        <v>2770</v>
      </c>
      <c r="JE13" s="178">
        <v>1350</v>
      </c>
      <c r="JF13" s="178">
        <v>241</v>
      </c>
      <c r="JG13" s="178">
        <v>87</v>
      </c>
      <c r="JH13" s="178">
        <v>1103</v>
      </c>
      <c r="JI13" s="178">
        <v>479</v>
      </c>
      <c r="JJ13" s="178">
        <v>269</v>
      </c>
      <c r="JK13" s="144">
        <v>0</v>
      </c>
      <c r="JL13" s="178">
        <v>619</v>
      </c>
      <c r="JM13" s="178">
        <v>511</v>
      </c>
      <c r="JN13" s="177">
        <v>538</v>
      </c>
      <c r="JO13" s="176">
        <v>273</v>
      </c>
      <c r="JP13" s="144">
        <v>0</v>
      </c>
      <c r="JQ13" s="143">
        <v>0</v>
      </c>
      <c r="JR13" s="240">
        <f t="shared" si="24"/>
        <v>3.6817102137767219</v>
      </c>
      <c r="JS13" s="237">
        <f t="shared" si="25"/>
        <v>4.3478260869565215</v>
      </c>
      <c r="JT13" s="238">
        <f t="shared" si="26"/>
        <v>69.686648501362399</v>
      </c>
      <c r="JU13" s="248">
        <f t="shared" si="27"/>
        <v>45.454545454545453</v>
      </c>
      <c r="JV13" s="179">
        <v>5894</v>
      </c>
      <c r="JW13" s="178">
        <v>23</v>
      </c>
      <c r="JX13" s="178">
        <v>217</v>
      </c>
      <c r="JY13" s="178">
        <v>1</v>
      </c>
      <c r="JZ13" s="178">
        <v>3069</v>
      </c>
      <c r="KA13" s="178">
        <v>10</v>
      </c>
      <c r="KB13" s="178">
        <v>1273</v>
      </c>
      <c r="KC13" s="144">
        <v>0</v>
      </c>
      <c r="KD13" s="178">
        <v>478</v>
      </c>
      <c r="KE13" s="178">
        <v>1</v>
      </c>
      <c r="KF13" s="177">
        <v>857</v>
      </c>
      <c r="KG13" s="176">
        <v>11</v>
      </c>
      <c r="KH13" s="144">
        <v>0</v>
      </c>
      <c r="KI13" s="143">
        <v>0</v>
      </c>
      <c r="KJ13" s="240">
        <f t="shared" si="28"/>
        <v>5.6383970177073621</v>
      </c>
      <c r="KK13" s="237">
        <f t="shared" si="29"/>
        <v>4.5853658536585362</v>
      </c>
      <c r="KL13" s="238">
        <f t="shared" si="30"/>
        <v>75.497382198952877</v>
      </c>
      <c r="KM13" s="248">
        <f t="shared" si="31"/>
        <v>58.179959100204506</v>
      </c>
      <c r="KN13" s="179">
        <v>2146</v>
      </c>
      <c r="KO13" s="178">
        <v>1025</v>
      </c>
      <c r="KP13" s="178">
        <v>121</v>
      </c>
      <c r="KQ13" s="178">
        <v>47</v>
      </c>
      <c r="KR13" s="178">
        <v>1442</v>
      </c>
      <c r="KS13" s="178">
        <v>569</v>
      </c>
      <c r="KT13" s="178">
        <v>115</v>
      </c>
      <c r="KU13" s="144">
        <v>0</v>
      </c>
      <c r="KV13" s="178">
        <v>342</v>
      </c>
      <c r="KW13" s="178">
        <v>314</v>
      </c>
      <c r="KX13" s="177">
        <v>126</v>
      </c>
      <c r="KY13" s="176">
        <v>95</v>
      </c>
      <c r="KZ13" s="144">
        <v>0</v>
      </c>
      <c r="LA13" s="143">
        <v>0</v>
      </c>
      <c r="LB13" s="240">
        <f t="shared" si="32"/>
        <v>5.1248923341946595</v>
      </c>
      <c r="LC13" s="237">
        <f t="shared" si="33"/>
        <v>2.6455026455026456</v>
      </c>
      <c r="LD13" s="238">
        <f t="shared" si="34"/>
        <v>66.035694970254184</v>
      </c>
      <c r="LE13" s="248">
        <f t="shared" si="35"/>
        <v>37.5</v>
      </c>
      <c r="LF13" s="179">
        <v>2322</v>
      </c>
      <c r="LG13" s="178">
        <v>189</v>
      </c>
      <c r="LH13" s="178">
        <v>119</v>
      </c>
      <c r="LI13" s="178">
        <v>5</v>
      </c>
      <c r="LJ13" s="178">
        <v>1221</v>
      </c>
      <c r="LK13" s="178">
        <v>69</v>
      </c>
      <c r="LL13" s="178">
        <v>354</v>
      </c>
      <c r="LM13" s="144">
        <v>0</v>
      </c>
      <c r="LN13" s="178">
        <v>223</v>
      </c>
      <c r="LO13" s="178">
        <v>80</v>
      </c>
      <c r="LP13" s="177">
        <v>405</v>
      </c>
      <c r="LQ13" s="176">
        <v>35</v>
      </c>
      <c r="LR13" s="144">
        <v>0</v>
      </c>
      <c r="LS13" s="143">
        <v>0</v>
      </c>
      <c r="LT13" s="240">
        <f t="shared" si="40"/>
        <v>3.3942558746736298</v>
      </c>
      <c r="LU13" s="237">
        <f t="shared" si="42"/>
        <v>50</v>
      </c>
      <c r="LV13" s="238">
        <f t="shared" si="41"/>
        <v>93.948126801152739</v>
      </c>
      <c r="LW13" s="248">
        <f t="shared" si="43"/>
        <v>0</v>
      </c>
      <c r="LX13" s="179">
        <v>383</v>
      </c>
      <c r="LY13" s="178">
        <v>2</v>
      </c>
      <c r="LZ13" s="178">
        <v>13</v>
      </c>
      <c r="MA13" s="178">
        <v>1</v>
      </c>
      <c r="MB13" s="178">
        <v>326</v>
      </c>
      <c r="MC13" s="178">
        <v>0</v>
      </c>
      <c r="MD13" s="178">
        <v>23</v>
      </c>
      <c r="ME13" s="144">
        <v>0</v>
      </c>
      <c r="MF13" s="178">
        <v>2</v>
      </c>
      <c r="MG13" s="178">
        <v>1</v>
      </c>
      <c r="MH13" s="177">
        <v>19</v>
      </c>
      <c r="MI13" s="176">
        <v>0</v>
      </c>
      <c r="MJ13" s="144">
        <v>0</v>
      </c>
      <c r="MK13" s="143">
        <v>0</v>
      </c>
      <c r="ML13" s="240">
        <f t="shared" si="36"/>
        <v>4.0999609527528316</v>
      </c>
      <c r="MM13" s="237">
        <f t="shared" si="37"/>
        <v>3.2808398950131235</v>
      </c>
      <c r="MN13" s="238">
        <f t="shared" si="38"/>
        <v>75.989782886334609</v>
      </c>
      <c r="MO13" s="248">
        <f t="shared" si="39"/>
        <v>66.485753052917232</v>
      </c>
      <c r="MP13" s="179">
        <v>2561</v>
      </c>
      <c r="MQ13" s="178">
        <v>1524</v>
      </c>
      <c r="MR13" s="178">
        <v>105</v>
      </c>
      <c r="MS13" s="178">
        <v>50</v>
      </c>
      <c r="MT13" s="178">
        <v>1785</v>
      </c>
      <c r="MU13" s="178">
        <v>980</v>
      </c>
      <c r="MV13" s="178">
        <v>107</v>
      </c>
      <c r="MW13" s="144">
        <v>0</v>
      </c>
      <c r="MX13" s="178">
        <v>268</v>
      </c>
      <c r="MY13" s="178">
        <v>258</v>
      </c>
      <c r="MZ13" s="177">
        <v>296</v>
      </c>
      <c r="NA13" s="176">
        <v>236</v>
      </c>
      <c r="NB13" s="144">
        <v>0</v>
      </c>
      <c r="NC13" s="143">
        <v>0</v>
      </c>
    </row>
    <row r="14" spans="1:367" s="156" customFormat="1" x14ac:dyDescent="0.3">
      <c r="A14" s="260">
        <v>1973</v>
      </c>
      <c r="B14" s="153">
        <v>0</v>
      </c>
      <c r="C14" s="9">
        <v>0</v>
      </c>
      <c r="D14" s="153">
        <v>0</v>
      </c>
      <c r="E14" s="9">
        <v>0</v>
      </c>
      <c r="F14" s="146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16">
        <v>0</v>
      </c>
      <c r="Z14" s="153">
        <v>0</v>
      </c>
      <c r="AA14" s="9">
        <v>0</v>
      </c>
      <c r="AB14" s="153">
        <v>0</v>
      </c>
      <c r="AC14" s="9">
        <v>0</v>
      </c>
      <c r="AD14" s="146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6">
        <v>0</v>
      </c>
      <c r="AX14" s="153">
        <v>0</v>
      </c>
      <c r="AY14" s="9">
        <v>0</v>
      </c>
      <c r="AZ14" s="153">
        <v>0</v>
      </c>
      <c r="BA14" s="9">
        <v>0</v>
      </c>
      <c r="BB14" s="146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16">
        <v>0</v>
      </c>
      <c r="BV14" s="153">
        <v>0</v>
      </c>
      <c r="BW14" s="9">
        <v>0</v>
      </c>
      <c r="BX14" s="153">
        <v>0</v>
      </c>
      <c r="BY14" s="9">
        <v>0</v>
      </c>
      <c r="BZ14" s="146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16">
        <v>0</v>
      </c>
      <c r="CT14" s="153">
        <v>0</v>
      </c>
      <c r="CU14" s="9">
        <v>0</v>
      </c>
      <c r="CV14" s="153">
        <v>0</v>
      </c>
      <c r="CW14" s="9">
        <v>0</v>
      </c>
      <c r="CX14" s="146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6">
        <v>0</v>
      </c>
      <c r="DR14" s="153">
        <v>0</v>
      </c>
      <c r="DS14" s="9">
        <v>0</v>
      </c>
      <c r="DT14" s="153">
        <v>0</v>
      </c>
      <c r="DU14" s="9">
        <v>0</v>
      </c>
      <c r="DV14" s="146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16">
        <v>0</v>
      </c>
      <c r="EP14" s="153">
        <v>0</v>
      </c>
      <c r="EQ14" s="9">
        <v>0</v>
      </c>
      <c r="ER14" s="153">
        <v>0</v>
      </c>
      <c r="ES14" s="9">
        <v>0</v>
      </c>
      <c r="ET14" s="146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16">
        <v>0</v>
      </c>
      <c r="FN14" s="236">
        <f t="shared" si="0"/>
        <v>6.1728395061728394</v>
      </c>
      <c r="FO14" s="237">
        <f t="shared" si="1"/>
        <v>5.1691729323308264</v>
      </c>
      <c r="FP14" s="238">
        <f t="shared" si="2"/>
        <v>65.091299677765846</v>
      </c>
      <c r="FQ14" s="239">
        <f t="shared" si="3"/>
        <v>57.879088206144701</v>
      </c>
      <c r="FR14" s="186">
        <v>2268</v>
      </c>
      <c r="FS14" s="185">
        <v>1064</v>
      </c>
      <c r="FT14" s="185">
        <v>140</v>
      </c>
      <c r="FU14" s="185">
        <v>55</v>
      </c>
      <c r="FV14" s="181">
        <v>1212</v>
      </c>
      <c r="FW14" s="181">
        <v>584</v>
      </c>
      <c r="FX14" s="181">
        <v>266</v>
      </c>
      <c r="FY14" s="144">
        <v>0</v>
      </c>
      <c r="FZ14" s="181">
        <v>456</v>
      </c>
      <c r="GA14" s="181">
        <v>333</v>
      </c>
      <c r="GB14" s="181">
        <v>194</v>
      </c>
      <c r="GC14" s="181">
        <v>92</v>
      </c>
      <c r="GD14" s="144">
        <v>0</v>
      </c>
      <c r="GE14" s="143">
        <v>0</v>
      </c>
      <c r="GF14" s="236">
        <f t="shared" si="4"/>
        <v>9.2690278824415984</v>
      </c>
      <c r="GG14" s="237">
        <f t="shared" si="5"/>
        <v>8.4313725490196081</v>
      </c>
      <c r="GH14" s="238">
        <f t="shared" si="6"/>
        <v>41.563055062166967</v>
      </c>
      <c r="GI14" s="239">
        <f t="shared" si="7"/>
        <v>34.903640256959321</v>
      </c>
      <c r="GJ14" s="182">
        <v>1327</v>
      </c>
      <c r="GK14" s="181">
        <v>1020</v>
      </c>
      <c r="GL14" s="181">
        <v>123</v>
      </c>
      <c r="GM14" s="181">
        <v>86</v>
      </c>
      <c r="GN14" s="181">
        <v>468</v>
      </c>
      <c r="GO14" s="181">
        <v>326</v>
      </c>
      <c r="GP14" s="181">
        <v>78</v>
      </c>
      <c r="GQ14" s="144">
        <v>0</v>
      </c>
      <c r="GR14" s="181">
        <v>444</v>
      </c>
      <c r="GS14" s="181">
        <v>430</v>
      </c>
      <c r="GT14" s="181">
        <v>214</v>
      </c>
      <c r="GU14" s="181">
        <v>178</v>
      </c>
      <c r="GV14" s="144">
        <v>0</v>
      </c>
      <c r="GW14" s="143">
        <v>0</v>
      </c>
      <c r="GX14" s="236">
        <f t="shared" si="8"/>
        <v>11.797133406835721</v>
      </c>
      <c r="GY14" s="237">
        <f t="shared" si="9"/>
        <v>8.9285714285714288</v>
      </c>
      <c r="GZ14" s="238">
        <f t="shared" si="10"/>
        <v>64.801178203240056</v>
      </c>
      <c r="HA14" s="239">
        <f t="shared" si="11"/>
        <v>44.705882352941181</v>
      </c>
      <c r="HB14" s="180">
        <v>907</v>
      </c>
      <c r="HC14" s="178">
        <v>280</v>
      </c>
      <c r="HD14" s="178">
        <v>107</v>
      </c>
      <c r="HE14" s="178">
        <v>25</v>
      </c>
      <c r="HF14" s="178">
        <v>440</v>
      </c>
      <c r="HG14" s="178">
        <v>114</v>
      </c>
      <c r="HH14" s="178">
        <v>121</v>
      </c>
      <c r="HI14" s="144">
        <v>0</v>
      </c>
      <c r="HJ14" s="178">
        <v>123</v>
      </c>
      <c r="HK14" s="178">
        <v>87</v>
      </c>
      <c r="HL14" s="178">
        <v>116</v>
      </c>
      <c r="HM14" s="178">
        <v>54</v>
      </c>
      <c r="HN14" s="144">
        <v>0</v>
      </c>
      <c r="HO14" s="143">
        <v>0</v>
      </c>
      <c r="HP14" s="236">
        <f t="shared" si="12"/>
        <v>6.1093686076639848</v>
      </c>
      <c r="HQ14" s="237">
        <f t="shared" si="13"/>
        <v>3.1088082901554404</v>
      </c>
      <c r="HR14" s="238">
        <f t="shared" si="14"/>
        <v>69.530970282849978</v>
      </c>
      <c r="HS14" s="239">
        <f t="shared" si="15"/>
        <v>48.262032085561493</v>
      </c>
      <c r="HT14" s="180">
        <v>7333</v>
      </c>
      <c r="HU14" s="178">
        <v>772</v>
      </c>
      <c r="HV14" s="178">
        <v>448</v>
      </c>
      <c r="HW14" s="178">
        <v>24</v>
      </c>
      <c r="HX14" s="178">
        <v>3884</v>
      </c>
      <c r="HY14" s="178">
        <v>361</v>
      </c>
      <c r="HZ14" s="178">
        <v>1299</v>
      </c>
      <c r="IA14" s="144">
        <v>0</v>
      </c>
      <c r="IB14" s="178">
        <v>701</v>
      </c>
      <c r="IC14" s="178">
        <v>286</v>
      </c>
      <c r="ID14" s="178">
        <v>1001</v>
      </c>
      <c r="IE14" s="178">
        <v>101</v>
      </c>
      <c r="IF14" s="144">
        <v>0</v>
      </c>
      <c r="IG14" s="143">
        <v>0</v>
      </c>
      <c r="IH14" s="240">
        <f t="shared" si="16"/>
        <v>4.0133779264214047</v>
      </c>
      <c r="II14" s="237">
        <f t="shared" si="17"/>
        <v>3.9603960396039604</v>
      </c>
      <c r="IJ14" s="238">
        <f t="shared" si="18"/>
        <v>75.303643724696357</v>
      </c>
      <c r="IK14" s="248">
        <f t="shared" si="19"/>
        <v>55.670103092783506</v>
      </c>
      <c r="IL14" s="179">
        <v>299</v>
      </c>
      <c r="IM14" s="178">
        <v>101</v>
      </c>
      <c r="IN14" s="178">
        <v>12</v>
      </c>
      <c r="IO14" s="178">
        <v>4</v>
      </c>
      <c r="IP14" s="178">
        <v>186</v>
      </c>
      <c r="IQ14" s="178">
        <v>54</v>
      </c>
      <c r="IR14" s="178">
        <v>40</v>
      </c>
      <c r="IS14" s="144">
        <v>0</v>
      </c>
      <c r="IT14" s="178">
        <v>43</v>
      </c>
      <c r="IU14" s="178">
        <v>40</v>
      </c>
      <c r="IV14" s="177">
        <v>18</v>
      </c>
      <c r="IW14" s="176">
        <v>3</v>
      </c>
      <c r="IX14" s="144">
        <v>0</v>
      </c>
      <c r="IY14" s="143">
        <v>0</v>
      </c>
      <c r="IZ14" s="240">
        <f t="shared" si="20"/>
        <v>7.8386605783866052</v>
      </c>
      <c r="JA14" s="237">
        <f t="shared" si="21"/>
        <v>5.5862068965517242</v>
      </c>
      <c r="JB14" s="238">
        <f t="shared" si="22"/>
        <v>59.279778393351798</v>
      </c>
      <c r="JC14" s="248">
        <f t="shared" si="23"/>
        <v>49.96347699050402</v>
      </c>
      <c r="JD14" s="179">
        <v>2628</v>
      </c>
      <c r="JE14" s="178">
        <v>1450</v>
      </c>
      <c r="JF14" s="178">
        <v>206</v>
      </c>
      <c r="JG14" s="178">
        <v>81</v>
      </c>
      <c r="JH14" s="178">
        <v>1284</v>
      </c>
      <c r="JI14" s="178">
        <v>684</v>
      </c>
      <c r="JJ14" s="178">
        <v>256</v>
      </c>
      <c r="JK14" s="144">
        <v>0</v>
      </c>
      <c r="JL14" s="178">
        <v>518</v>
      </c>
      <c r="JM14" s="178">
        <v>458</v>
      </c>
      <c r="JN14" s="177">
        <v>364</v>
      </c>
      <c r="JO14" s="176">
        <v>227</v>
      </c>
      <c r="JP14" s="144">
        <v>0</v>
      </c>
      <c r="JQ14" s="143">
        <v>0</v>
      </c>
      <c r="JR14" s="240">
        <f t="shared" si="24"/>
        <v>3.8809406347640194</v>
      </c>
      <c r="JS14" s="237">
        <f t="shared" si="25"/>
        <v>6.666666666666667</v>
      </c>
      <c r="JT14" s="238">
        <f t="shared" si="26"/>
        <v>78.811252268602544</v>
      </c>
      <c r="JU14" s="248">
        <f t="shared" si="27"/>
        <v>45.238095238095241</v>
      </c>
      <c r="JV14" s="179">
        <v>6081</v>
      </c>
      <c r="JW14" s="178">
        <v>45</v>
      </c>
      <c r="JX14" s="178">
        <v>236</v>
      </c>
      <c r="JY14" s="178">
        <v>3</v>
      </c>
      <c r="JZ14" s="178">
        <v>3474</v>
      </c>
      <c r="KA14" s="178">
        <v>19</v>
      </c>
      <c r="KB14" s="178">
        <v>1437</v>
      </c>
      <c r="KC14" s="144">
        <v>0</v>
      </c>
      <c r="KD14" s="178">
        <v>195</v>
      </c>
      <c r="KE14" s="178">
        <v>6</v>
      </c>
      <c r="KF14" s="177">
        <v>739</v>
      </c>
      <c r="KG14" s="176">
        <v>17</v>
      </c>
      <c r="KH14" s="144">
        <v>0</v>
      </c>
      <c r="KI14" s="143">
        <v>0</v>
      </c>
      <c r="KJ14" s="240">
        <f t="shared" si="28"/>
        <v>4.0055248618784534</v>
      </c>
      <c r="KK14" s="237">
        <f t="shared" si="29"/>
        <v>2.8073572120038723</v>
      </c>
      <c r="KL14" s="238">
        <f t="shared" si="30"/>
        <v>83.980840872804691</v>
      </c>
      <c r="KM14" s="248">
        <f t="shared" si="31"/>
        <v>73.804780876494021</v>
      </c>
      <c r="KN14" s="179">
        <v>2172</v>
      </c>
      <c r="KO14" s="178">
        <v>1033</v>
      </c>
      <c r="KP14" s="178">
        <v>87</v>
      </c>
      <c r="KQ14" s="178">
        <v>29</v>
      </c>
      <c r="KR14" s="178">
        <v>1578</v>
      </c>
      <c r="KS14" s="178">
        <v>741</v>
      </c>
      <c r="KT14" s="178">
        <v>206</v>
      </c>
      <c r="KU14" s="144">
        <v>0</v>
      </c>
      <c r="KV14" s="178">
        <v>188</v>
      </c>
      <c r="KW14" s="178">
        <v>178</v>
      </c>
      <c r="KX14" s="177">
        <v>113</v>
      </c>
      <c r="KY14" s="176">
        <v>85</v>
      </c>
      <c r="KZ14" s="144">
        <v>0</v>
      </c>
      <c r="LA14" s="143">
        <v>0</v>
      </c>
      <c r="LB14" s="240">
        <f t="shared" si="32"/>
        <v>4.9868766404199478</v>
      </c>
      <c r="LC14" s="237">
        <f t="shared" si="33"/>
        <v>3.225806451612903</v>
      </c>
      <c r="LD14" s="238">
        <f t="shared" si="34"/>
        <v>69.343530911408536</v>
      </c>
      <c r="LE14" s="248">
        <f t="shared" si="35"/>
        <v>40</v>
      </c>
      <c r="LF14" s="179">
        <v>2286</v>
      </c>
      <c r="LG14" s="178">
        <v>186</v>
      </c>
      <c r="LH14" s="178">
        <v>114</v>
      </c>
      <c r="LI14" s="178">
        <v>6</v>
      </c>
      <c r="LJ14" s="178">
        <v>1088</v>
      </c>
      <c r="LK14" s="178">
        <v>72</v>
      </c>
      <c r="LL14" s="178">
        <v>603</v>
      </c>
      <c r="LM14" s="144">
        <v>0</v>
      </c>
      <c r="LN14" s="178">
        <v>165</v>
      </c>
      <c r="LO14" s="178">
        <v>71</v>
      </c>
      <c r="LP14" s="177">
        <v>315</v>
      </c>
      <c r="LQ14" s="176">
        <v>37</v>
      </c>
      <c r="LR14" s="144">
        <v>1</v>
      </c>
      <c r="LS14" s="143">
        <v>0</v>
      </c>
      <c r="LT14" s="240">
        <f t="shared" si="40"/>
        <v>3.3175355450236967</v>
      </c>
      <c r="LU14" s="237">
        <f t="shared" si="42"/>
        <v>14.285714285714285</v>
      </c>
      <c r="LV14" s="238">
        <f t="shared" si="41"/>
        <v>92.780748663101605</v>
      </c>
      <c r="LW14" s="248">
        <f t="shared" si="43"/>
        <v>83.333333333333343</v>
      </c>
      <c r="LX14" s="179">
        <v>422</v>
      </c>
      <c r="LY14" s="178">
        <v>7</v>
      </c>
      <c r="LZ14" s="178">
        <v>14</v>
      </c>
      <c r="MA14" s="178">
        <v>1</v>
      </c>
      <c r="MB14" s="178">
        <v>347</v>
      </c>
      <c r="MC14" s="178">
        <v>5</v>
      </c>
      <c r="MD14" s="178">
        <v>34</v>
      </c>
      <c r="ME14" s="144">
        <v>0</v>
      </c>
      <c r="MF14" s="178">
        <v>5</v>
      </c>
      <c r="MG14" s="178">
        <v>0</v>
      </c>
      <c r="MH14" s="177">
        <v>22</v>
      </c>
      <c r="MI14" s="176">
        <v>1</v>
      </c>
      <c r="MJ14" s="144">
        <v>0</v>
      </c>
      <c r="MK14" s="143">
        <v>0</v>
      </c>
      <c r="ML14" s="240">
        <f t="shared" si="36"/>
        <v>3.768020969855832</v>
      </c>
      <c r="MM14" s="237">
        <f t="shared" si="37"/>
        <v>3.2039433148490448</v>
      </c>
      <c r="MN14" s="238">
        <f t="shared" si="38"/>
        <v>82.656546489563567</v>
      </c>
      <c r="MO14" s="248">
        <f t="shared" si="39"/>
        <v>73.010821133036288</v>
      </c>
      <c r="MP14" s="179">
        <v>3052</v>
      </c>
      <c r="MQ14" s="178">
        <v>1623</v>
      </c>
      <c r="MR14" s="178">
        <v>115</v>
      </c>
      <c r="MS14" s="178">
        <v>52</v>
      </c>
      <c r="MT14" s="178">
        <v>2178</v>
      </c>
      <c r="MU14" s="178">
        <v>1147</v>
      </c>
      <c r="MV14" s="178">
        <v>302</v>
      </c>
      <c r="MW14" s="144">
        <v>0</v>
      </c>
      <c r="MX14" s="178">
        <v>368</v>
      </c>
      <c r="MY14" s="178">
        <v>358</v>
      </c>
      <c r="MZ14" s="177">
        <v>89</v>
      </c>
      <c r="NA14" s="176">
        <v>66</v>
      </c>
      <c r="NB14" s="144">
        <v>0</v>
      </c>
      <c r="NC14" s="143">
        <v>0</v>
      </c>
    </row>
    <row r="15" spans="1:367" s="156" customFormat="1" ht="16.5" customHeight="1" x14ac:dyDescent="0.3">
      <c r="A15" s="260">
        <v>1974</v>
      </c>
      <c r="B15" s="153">
        <v>0</v>
      </c>
      <c r="C15" s="9">
        <v>0</v>
      </c>
      <c r="D15" s="153">
        <v>0</v>
      </c>
      <c r="E15" s="9">
        <v>0</v>
      </c>
      <c r="F15" s="146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16">
        <v>0</v>
      </c>
      <c r="Z15" s="153">
        <v>0</v>
      </c>
      <c r="AA15" s="9">
        <v>0</v>
      </c>
      <c r="AB15" s="153">
        <v>0</v>
      </c>
      <c r="AC15" s="9">
        <v>0</v>
      </c>
      <c r="AD15" s="146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16">
        <v>0</v>
      </c>
      <c r="AX15" s="153">
        <v>0</v>
      </c>
      <c r="AY15" s="9">
        <v>0</v>
      </c>
      <c r="AZ15" s="153">
        <v>0</v>
      </c>
      <c r="BA15" s="9">
        <v>0</v>
      </c>
      <c r="BB15" s="146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16">
        <v>0</v>
      </c>
      <c r="BV15" s="153">
        <v>0</v>
      </c>
      <c r="BW15" s="9">
        <v>0</v>
      </c>
      <c r="BX15" s="153">
        <v>0</v>
      </c>
      <c r="BY15" s="9">
        <v>0</v>
      </c>
      <c r="BZ15" s="146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16">
        <v>0</v>
      </c>
      <c r="CT15" s="153">
        <v>0</v>
      </c>
      <c r="CU15" s="9">
        <v>0</v>
      </c>
      <c r="CV15" s="153">
        <v>0</v>
      </c>
      <c r="CW15" s="9">
        <v>0</v>
      </c>
      <c r="CX15" s="146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16">
        <v>0</v>
      </c>
      <c r="DR15" s="153">
        <v>0</v>
      </c>
      <c r="DS15" s="9">
        <v>0</v>
      </c>
      <c r="DT15" s="153">
        <v>0</v>
      </c>
      <c r="DU15" s="9">
        <v>0</v>
      </c>
      <c r="DV15" s="146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16">
        <v>0</v>
      </c>
      <c r="EP15" s="153">
        <v>0</v>
      </c>
      <c r="EQ15" s="9">
        <v>0</v>
      </c>
      <c r="ER15" s="153">
        <v>0</v>
      </c>
      <c r="ES15" s="9">
        <v>0</v>
      </c>
      <c r="ET15" s="146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16">
        <v>0</v>
      </c>
      <c r="FN15" s="236">
        <f t="shared" si="0"/>
        <v>7.940552016985138</v>
      </c>
      <c r="FO15" s="237">
        <f t="shared" si="1"/>
        <v>7.5067024128686324</v>
      </c>
      <c r="FP15" s="238">
        <f t="shared" si="2"/>
        <v>64.289487585842579</v>
      </c>
      <c r="FQ15" s="239">
        <f t="shared" si="3"/>
        <v>51.594202898550719</v>
      </c>
      <c r="FR15" s="186">
        <v>2355</v>
      </c>
      <c r="FS15" s="185">
        <v>1119</v>
      </c>
      <c r="FT15" s="185">
        <v>187</v>
      </c>
      <c r="FU15" s="185">
        <v>84</v>
      </c>
      <c r="FV15" s="181">
        <v>1217</v>
      </c>
      <c r="FW15" s="181">
        <v>534</v>
      </c>
      <c r="FX15" s="181">
        <v>275</v>
      </c>
      <c r="FY15" s="144">
        <v>0</v>
      </c>
      <c r="FZ15" s="181">
        <v>458</v>
      </c>
      <c r="GA15" s="181">
        <v>338</v>
      </c>
      <c r="GB15" s="181">
        <v>218</v>
      </c>
      <c r="GC15" s="181">
        <v>163</v>
      </c>
      <c r="GD15" s="144">
        <v>0</v>
      </c>
      <c r="GE15" s="143">
        <v>0</v>
      </c>
      <c r="GF15" s="236">
        <f t="shared" si="4"/>
        <v>9.854267869535045</v>
      </c>
      <c r="GG15" s="237">
        <f t="shared" si="5"/>
        <v>9.8654708520179373</v>
      </c>
      <c r="GH15" s="238">
        <f t="shared" si="6"/>
        <v>40.692989524576959</v>
      </c>
      <c r="GI15" s="239">
        <f t="shared" si="7"/>
        <v>33.731343283582085</v>
      </c>
      <c r="GJ15" s="182">
        <v>1441</v>
      </c>
      <c r="GK15" s="181">
        <v>1115</v>
      </c>
      <c r="GL15" s="181">
        <v>142</v>
      </c>
      <c r="GM15" s="181">
        <v>110</v>
      </c>
      <c r="GN15" s="181">
        <v>505</v>
      </c>
      <c r="GO15" s="181">
        <v>339</v>
      </c>
      <c r="GP15" s="181">
        <v>58</v>
      </c>
      <c r="GQ15" s="144">
        <v>0</v>
      </c>
      <c r="GR15" s="181">
        <v>437</v>
      </c>
      <c r="GS15" s="181">
        <v>414</v>
      </c>
      <c r="GT15" s="181">
        <v>299</v>
      </c>
      <c r="GU15" s="181">
        <v>252</v>
      </c>
      <c r="GV15" s="144">
        <v>0</v>
      </c>
      <c r="GW15" s="143">
        <v>0</v>
      </c>
      <c r="GX15" s="236">
        <f t="shared" si="8"/>
        <v>16.930693069306933</v>
      </c>
      <c r="GY15" s="237">
        <f t="shared" si="9"/>
        <v>12.406015037593985</v>
      </c>
      <c r="GZ15" s="238">
        <f t="shared" si="10"/>
        <v>75</v>
      </c>
      <c r="HA15" s="239">
        <f t="shared" si="11"/>
        <v>59.656652360515018</v>
      </c>
      <c r="HB15" s="180">
        <v>1010</v>
      </c>
      <c r="HC15" s="178">
        <v>266</v>
      </c>
      <c r="HD15" s="178">
        <v>171</v>
      </c>
      <c r="HE15" s="178">
        <v>33</v>
      </c>
      <c r="HF15" s="178">
        <v>546</v>
      </c>
      <c r="HG15" s="178">
        <v>139</v>
      </c>
      <c r="HH15" s="178">
        <v>111</v>
      </c>
      <c r="HI15" s="144">
        <v>0</v>
      </c>
      <c r="HJ15" s="178">
        <v>110</v>
      </c>
      <c r="HK15" s="178">
        <v>71</v>
      </c>
      <c r="HL15" s="178">
        <v>72</v>
      </c>
      <c r="HM15" s="178">
        <v>23</v>
      </c>
      <c r="HN15" s="144">
        <v>0</v>
      </c>
      <c r="HO15" s="143">
        <v>0</v>
      </c>
      <c r="HP15" s="236">
        <f t="shared" si="12"/>
        <v>7.3329636817299688</v>
      </c>
      <c r="HQ15" s="237">
        <f t="shared" si="13"/>
        <v>3.9806996381182147</v>
      </c>
      <c r="HR15" s="238">
        <f t="shared" si="14"/>
        <v>74.286766059267435</v>
      </c>
      <c r="HS15" s="239">
        <f t="shared" si="15"/>
        <v>44.095477386934675</v>
      </c>
      <c r="HT15" s="180">
        <v>7214</v>
      </c>
      <c r="HU15" s="178">
        <v>829</v>
      </c>
      <c r="HV15" s="178">
        <v>529</v>
      </c>
      <c r="HW15" s="178">
        <v>33</v>
      </c>
      <c r="HX15" s="178">
        <v>4036</v>
      </c>
      <c r="HY15" s="178">
        <v>351</v>
      </c>
      <c r="HZ15" s="178">
        <v>1252</v>
      </c>
      <c r="IA15" s="144">
        <v>0</v>
      </c>
      <c r="IB15" s="178">
        <v>717</v>
      </c>
      <c r="IC15" s="178">
        <v>280</v>
      </c>
      <c r="ID15" s="178">
        <v>680</v>
      </c>
      <c r="IE15" s="178">
        <v>165</v>
      </c>
      <c r="IF15" s="144">
        <v>0</v>
      </c>
      <c r="IG15" s="143">
        <v>0</v>
      </c>
      <c r="IH15" s="240">
        <f t="shared" si="16"/>
        <v>3.8888888888888888</v>
      </c>
      <c r="II15" s="237">
        <f t="shared" si="17"/>
        <v>4.6052631578947363</v>
      </c>
      <c r="IJ15" s="238">
        <f t="shared" si="18"/>
        <v>71.088435374149668</v>
      </c>
      <c r="IK15" s="248">
        <f t="shared" si="19"/>
        <v>51.03448275862069</v>
      </c>
      <c r="IL15" s="179">
        <v>360</v>
      </c>
      <c r="IM15" s="178">
        <v>152</v>
      </c>
      <c r="IN15" s="178">
        <v>14</v>
      </c>
      <c r="IO15" s="178">
        <v>7</v>
      </c>
      <c r="IP15" s="178">
        <v>209</v>
      </c>
      <c r="IQ15" s="178">
        <v>74</v>
      </c>
      <c r="IR15" s="178">
        <v>52</v>
      </c>
      <c r="IS15" s="144">
        <v>0</v>
      </c>
      <c r="IT15" s="178">
        <v>72</v>
      </c>
      <c r="IU15" s="178">
        <v>62</v>
      </c>
      <c r="IV15" s="177">
        <v>13</v>
      </c>
      <c r="IW15" s="176">
        <v>9</v>
      </c>
      <c r="IX15" s="144">
        <v>0</v>
      </c>
      <c r="IY15" s="143">
        <v>0</v>
      </c>
      <c r="IZ15" s="240">
        <f t="shared" si="20"/>
        <v>7.4674181049665371</v>
      </c>
      <c r="JA15" s="237">
        <f t="shared" si="21"/>
        <v>5.3876478318002627</v>
      </c>
      <c r="JB15" s="238">
        <f t="shared" si="22"/>
        <v>55.120101137800248</v>
      </c>
      <c r="JC15" s="248">
        <f t="shared" si="23"/>
        <v>40.416666666666664</v>
      </c>
      <c r="JD15" s="179">
        <v>2839</v>
      </c>
      <c r="JE15" s="178">
        <v>1522</v>
      </c>
      <c r="JF15" s="178">
        <v>212</v>
      </c>
      <c r="JG15" s="178">
        <v>82</v>
      </c>
      <c r="JH15" s="178">
        <v>1308</v>
      </c>
      <c r="JI15" s="178">
        <v>582</v>
      </c>
      <c r="JJ15" s="178">
        <v>254</v>
      </c>
      <c r="JK15" s="144">
        <v>0</v>
      </c>
      <c r="JL15" s="178">
        <v>527</v>
      </c>
      <c r="JM15" s="178">
        <v>469</v>
      </c>
      <c r="JN15" s="177">
        <v>538</v>
      </c>
      <c r="JO15" s="176">
        <v>389</v>
      </c>
      <c r="JP15" s="144">
        <v>0</v>
      </c>
      <c r="JQ15" s="143">
        <v>0</v>
      </c>
      <c r="JR15" s="240">
        <f t="shared" si="24"/>
        <v>5.7054741711642247</v>
      </c>
      <c r="JS15" s="237">
        <f t="shared" si="25"/>
        <v>7.8125</v>
      </c>
      <c r="JT15" s="238">
        <f t="shared" si="26"/>
        <v>83.206590621039282</v>
      </c>
      <c r="JU15" s="248">
        <f t="shared" si="27"/>
        <v>57.627118644067799</v>
      </c>
      <c r="JV15" s="179">
        <v>6485</v>
      </c>
      <c r="JW15" s="178">
        <v>64</v>
      </c>
      <c r="JX15" s="178">
        <v>370</v>
      </c>
      <c r="JY15" s="178">
        <v>5</v>
      </c>
      <c r="JZ15" s="178">
        <v>3939</v>
      </c>
      <c r="KA15" s="178">
        <v>34</v>
      </c>
      <c r="KB15" s="178">
        <v>1381</v>
      </c>
      <c r="KC15" s="144">
        <v>0</v>
      </c>
      <c r="KD15" s="178">
        <v>190</v>
      </c>
      <c r="KE15" s="178">
        <v>9</v>
      </c>
      <c r="KF15" s="177">
        <v>605</v>
      </c>
      <c r="KG15" s="176">
        <v>16</v>
      </c>
      <c r="KH15" s="144">
        <v>0</v>
      </c>
      <c r="KI15" s="143">
        <v>0</v>
      </c>
      <c r="KJ15" s="240">
        <f t="shared" si="28"/>
        <v>3.6342769701606734</v>
      </c>
      <c r="KK15" s="237">
        <f t="shared" si="29"/>
        <v>2.8277634961439588</v>
      </c>
      <c r="KL15" s="238">
        <f t="shared" ref="KL15:KL25" si="44">KR15/(KN15-KP15-KT15)*100</f>
        <v>76.543209876543202</v>
      </c>
      <c r="KM15" s="248">
        <f>KS15/(KO15-KQ15-KV15)*100</f>
        <v>84.642032332563517</v>
      </c>
      <c r="KN15" s="179">
        <v>2614</v>
      </c>
      <c r="KO15" s="178">
        <v>1167</v>
      </c>
      <c r="KP15" s="178">
        <v>95</v>
      </c>
      <c r="KQ15" s="178">
        <v>33</v>
      </c>
      <c r="KR15" s="178">
        <v>1674</v>
      </c>
      <c r="KS15" s="178">
        <v>733</v>
      </c>
      <c r="KT15" s="178">
        <v>332</v>
      </c>
      <c r="KU15" s="144">
        <v>0</v>
      </c>
      <c r="KV15" s="144">
        <v>268</v>
      </c>
      <c r="KW15" s="178">
        <v>244</v>
      </c>
      <c r="KX15" s="192">
        <v>245</v>
      </c>
      <c r="KY15" s="191">
        <v>157</v>
      </c>
      <c r="KZ15" s="144">
        <v>0</v>
      </c>
      <c r="LA15" s="143">
        <v>0</v>
      </c>
      <c r="LB15" s="240">
        <f t="shared" si="32"/>
        <v>6.3376332024677504</v>
      </c>
      <c r="LC15" s="237">
        <f t="shared" si="33"/>
        <v>1.3274336283185841</v>
      </c>
      <c r="LD15" s="238">
        <f t="shared" si="34"/>
        <v>70.530303030303031</v>
      </c>
      <c r="LE15" s="248">
        <f t="shared" si="35"/>
        <v>37.668161434977577</v>
      </c>
      <c r="LF15" s="179">
        <v>1783</v>
      </c>
      <c r="LG15" s="178">
        <v>226</v>
      </c>
      <c r="LH15" s="178">
        <v>113</v>
      </c>
      <c r="LI15" s="178">
        <v>3</v>
      </c>
      <c r="LJ15" s="178">
        <v>931</v>
      </c>
      <c r="LK15" s="178">
        <v>84</v>
      </c>
      <c r="LL15" s="178">
        <v>350</v>
      </c>
      <c r="LM15" s="144">
        <v>0</v>
      </c>
      <c r="LN15" s="178">
        <v>109</v>
      </c>
      <c r="LO15" s="178">
        <v>80</v>
      </c>
      <c r="LP15" s="177">
        <v>280</v>
      </c>
      <c r="LQ15" s="176">
        <v>59</v>
      </c>
      <c r="LR15" s="144">
        <v>0</v>
      </c>
      <c r="LS15" s="143">
        <v>0</v>
      </c>
      <c r="LT15" s="240">
        <f t="shared" si="40"/>
        <v>2.7777777777777777</v>
      </c>
      <c r="LU15" s="237">
        <f t="shared" si="42"/>
        <v>0</v>
      </c>
      <c r="LV15" s="238">
        <f t="shared" si="41"/>
        <v>82.800982800982808</v>
      </c>
      <c r="LW15" s="248">
        <f t="shared" si="43"/>
        <v>0</v>
      </c>
      <c r="LX15" s="179">
        <v>432</v>
      </c>
      <c r="LY15" s="178">
        <v>1</v>
      </c>
      <c r="LZ15" s="178">
        <v>12</v>
      </c>
      <c r="MA15" s="178">
        <v>0</v>
      </c>
      <c r="MB15" s="178">
        <v>337</v>
      </c>
      <c r="MC15" s="178">
        <v>0</v>
      </c>
      <c r="MD15" s="178">
        <v>13</v>
      </c>
      <c r="ME15" s="144">
        <v>0</v>
      </c>
      <c r="MF15" s="178">
        <v>23</v>
      </c>
      <c r="MG15" s="178">
        <v>0</v>
      </c>
      <c r="MH15" s="177">
        <v>47</v>
      </c>
      <c r="MI15" s="176">
        <v>1</v>
      </c>
      <c r="MJ15" s="144">
        <v>0</v>
      </c>
      <c r="MK15" s="143">
        <v>0</v>
      </c>
      <c r="ML15" s="240">
        <f t="shared" si="36"/>
        <v>4.94475138121547</v>
      </c>
      <c r="MM15" s="237">
        <f t="shared" si="37"/>
        <v>4.3366029943211153</v>
      </c>
      <c r="MN15" s="238">
        <f t="shared" si="38"/>
        <v>80.388411333970083</v>
      </c>
      <c r="MO15" s="248">
        <f t="shared" si="39"/>
        <v>73.93416082029141</v>
      </c>
      <c r="MP15" s="179">
        <v>3620</v>
      </c>
      <c r="MQ15" s="178">
        <v>1937</v>
      </c>
      <c r="MR15" s="178">
        <v>179</v>
      </c>
      <c r="MS15" s="178">
        <v>84</v>
      </c>
      <c r="MT15" s="178">
        <v>2525</v>
      </c>
      <c r="MU15" s="178">
        <v>1370</v>
      </c>
      <c r="MV15" s="178">
        <v>300</v>
      </c>
      <c r="MW15" s="144">
        <v>0</v>
      </c>
      <c r="MX15" s="144">
        <v>326</v>
      </c>
      <c r="MY15" s="178">
        <v>315</v>
      </c>
      <c r="MZ15" s="178">
        <v>289</v>
      </c>
      <c r="NA15" s="177">
        <v>168</v>
      </c>
      <c r="NB15" s="144">
        <v>1</v>
      </c>
      <c r="NC15" s="143">
        <v>0</v>
      </c>
    </row>
    <row r="16" spans="1:367" s="156" customFormat="1" x14ac:dyDescent="0.3">
      <c r="A16" s="260">
        <v>1975</v>
      </c>
      <c r="B16" s="153">
        <v>0</v>
      </c>
      <c r="C16" s="9">
        <v>0</v>
      </c>
      <c r="D16" s="153">
        <v>0</v>
      </c>
      <c r="E16" s="9">
        <v>0</v>
      </c>
      <c r="F16" s="146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16">
        <v>0</v>
      </c>
      <c r="Z16" s="153">
        <v>0</v>
      </c>
      <c r="AA16" s="9">
        <v>0</v>
      </c>
      <c r="AB16" s="153">
        <v>0</v>
      </c>
      <c r="AC16" s="9">
        <v>0</v>
      </c>
      <c r="AD16" s="146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6">
        <v>0</v>
      </c>
      <c r="AX16" s="153">
        <v>0</v>
      </c>
      <c r="AY16" s="9">
        <v>0</v>
      </c>
      <c r="AZ16" s="153">
        <v>0</v>
      </c>
      <c r="BA16" s="9">
        <v>0</v>
      </c>
      <c r="BB16" s="146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16">
        <v>0</v>
      </c>
      <c r="BV16" s="153">
        <v>0</v>
      </c>
      <c r="BW16" s="9">
        <v>0</v>
      </c>
      <c r="BX16" s="153">
        <v>0</v>
      </c>
      <c r="BY16" s="9">
        <v>0</v>
      </c>
      <c r="BZ16" s="146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16">
        <v>0</v>
      </c>
      <c r="CT16" s="153">
        <v>0</v>
      </c>
      <c r="CU16" s="9">
        <v>0</v>
      </c>
      <c r="CV16" s="153">
        <v>0</v>
      </c>
      <c r="CW16" s="9">
        <v>0</v>
      </c>
      <c r="CX16" s="146">
        <v>0</v>
      </c>
      <c r="CY16" s="9">
        <v>0</v>
      </c>
      <c r="CZ16" s="9">
        <v>0</v>
      </c>
      <c r="DA16" s="9">
        <v>0</v>
      </c>
      <c r="DB16" s="9">
        <v>0</v>
      </c>
      <c r="DC16" s="9">
        <v>0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6">
        <v>0</v>
      </c>
      <c r="DR16" s="153">
        <v>0</v>
      </c>
      <c r="DS16" s="9">
        <v>0</v>
      </c>
      <c r="DT16" s="153">
        <v>0</v>
      </c>
      <c r="DU16" s="9">
        <v>0</v>
      </c>
      <c r="DV16" s="146">
        <v>0</v>
      </c>
      <c r="DW16" s="9">
        <v>0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0</v>
      </c>
      <c r="EK16" s="9">
        <v>0</v>
      </c>
      <c r="EL16" s="9">
        <v>0</v>
      </c>
      <c r="EM16" s="9">
        <v>0</v>
      </c>
      <c r="EN16" s="9">
        <v>0</v>
      </c>
      <c r="EO16" s="16">
        <v>0</v>
      </c>
      <c r="EP16" s="153">
        <v>0</v>
      </c>
      <c r="EQ16" s="9">
        <v>0</v>
      </c>
      <c r="ER16" s="153">
        <v>0</v>
      </c>
      <c r="ES16" s="9">
        <v>0</v>
      </c>
      <c r="ET16" s="146">
        <v>0</v>
      </c>
      <c r="EU16" s="9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9">
        <v>0</v>
      </c>
      <c r="FB16" s="9">
        <v>0</v>
      </c>
      <c r="FC16" s="9">
        <v>0</v>
      </c>
      <c r="FD16" s="9">
        <v>0</v>
      </c>
      <c r="FE16" s="9">
        <v>0</v>
      </c>
      <c r="FF16" s="9">
        <v>0</v>
      </c>
      <c r="FG16" s="9">
        <v>0</v>
      </c>
      <c r="FH16" s="9">
        <v>0</v>
      </c>
      <c r="FI16" s="9">
        <v>0</v>
      </c>
      <c r="FJ16" s="9">
        <v>0</v>
      </c>
      <c r="FK16" s="9">
        <v>0</v>
      </c>
      <c r="FL16" s="9">
        <v>0</v>
      </c>
      <c r="FM16" s="16">
        <v>0</v>
      </c>
      <c r="FN16" s="236">
        <f t="shared" si="0"/>
        <v>8.5021707670043405</v>
      </c>
      <c r="FO16" s="237">
        <f t="shared" si="1"/>
        <v>6.2406015037593985</v>
      </c>
      <c r="FP16" s="238">
        <f t="shared" si="2"/>
        <v>65.028773793714038</v>
      </c>
      <c r="FQ16" s="239">
        <f t="shared" si="3"/>
        <v>53.809141940657582</v>
      </c>
      <c r="FR16" s="186">
        <v>2764</v>
      </c>
      <c r="FS16" s="185">
        <v>1330</v>
      </c>
      <c r="FT16" s="185">
        <v>235</v>
      </c>
      <c r="FU16" s="185">
        <v>83</v>
      </c>
      <c r="FV16" s="181">
        <v>1469</v>
      </c>
      <c r="FW16" s="181">
        <v>671</v>
      </c>
      <c r="FX16" s="181">
        <v>270</v>
      </c>
      <c r="FY16" s="144">
        <v>0</v>
      </c>
      <c r="FZ16" s="181">
        <v>235</v>
      </c>
      <c r="GA16" s="181">
        <v>180</v>
      </c>
      <c r="GB16" s="181">
        <v>555</v>
      </c>
      <c r="GC16" s="181">
        <v>396</v>
      </c>
      <c r="GD16" s="144">
        <v>0</v>
      </c>
      <c r="GE16" s="143">
        <v>0</v>
      </c>
      <c r="GF16" s="236">
        <f t="shared" si="4"/>
        <v>7.6436478650500792</v>
      </c>
      <c r="GG16" s="237">
        <f t="shared" si="5"/>
        <v>6.9371727748691105</v>
      </c>
      <c r="GH16" s="238">
        <f t="shared" si="6"/>
        <v>45.968216597998826</v>
      </c>
      <c r="GI16" s="239">
        <f t="shared" si="7"/>
        <v>39.451476793248943</v>
      </c>
      <c r="GJ16" s="182">
        <v>1897</v>
      </c>
      <c r="GK16" s="181">
        <v>1528</v>
      </c>
      <c r="GL16" s="181">
        <v>145</v>
      </c>
      <c r="GM16" s="181">
        <v>106</v>
      </c>
      <c r="GN16" s="181">
        <v>781</v>
      </c>
      <c r="GO16" s="181">
        <v>561</v>
      </c>
      <c r="GP16" s="190">
        <v>53</v>
      </c>
      <c r="GQ16" s="144">
        <v>0</v>
      </c>
      <c r="GR16" s="181">
        <v>355</v>
      </c>
      <c r="GS16" s="181">
        <v>337</v>
      </c>
      <c r="GT16" s="181">
        <v>562</v>
      </c>
      <c r="GU16" s="181">
        <v>524</v>
      </c>
      <c r="GV16" s="178">
        <v>1</v>
      </c>
      <c r="GW16" s="143">
        <v>0</v>
      </c>
      <c r="GX16" s="236">
        <f t="shared" si="8"/>
        <v>15.692079940784604</v>
      </c>
      <c r="GY16" s="237">
        <f t="shared" si="9"/>
        <v>6.4516129032258061</v>
      </c>
      <c r="GZ16" s="238">
        <f t="shared" si="10"/>
        <v>65.659617321248746</v>
      </c>
      <c r="HA16" s="239">
        <f t="shared" si="11"/>
        <v>41.909814323607428</v>
      </c>
      <c r="HB16" s="180">
        <v>1351</v>
      </c>
      <c r="HC16" s="178">
        <v>403</v>
      </c>
      <c r="HD16" s="178">
        <v>212</v>
      </c>
      <c r="HE16" s="178">
        <v>26</v>
      </c>
      <c r="HF16" s="178">
        <v>652</v>
      </c>
      <c r="HG16" s="178">
        <v>158</v>
      </c>
      <c r="HH16" s="178">
        <v>146</v>
      </c>
      <c r="HI16" s="144">
        <v>0</v>
      </c>
      <c r="HJ16" s="178">
        <v>150</v>
      </c>
      <c r="HK16" s="178">
        <v>125</v>
      </c>
      <c r="HL16" s="178">
        <v>191</v>
      </c>
      <c r="HM16" s="178">
        <v>94</v>
      </c>
      <c r="HN16" s="144">
        <v>0</v>
      </c>
      <c r="HO16" s="143">
        <v>0</v>
      </c>
      <c r="HP16" s="236">
        <f t="shared" si="12"/>
        <v>7.0978745736027289</v>
      </c>
      <c r="HQ16" s="237">
        <f t="shared" si="13"/>
        <v>5.4637865311308769</v>
      </c>
      <c r="HR16" s="238">
        <f t="shared" si="14"/>
        <v>73.164174088388506</v>
      </c>
      <c r="HS16" s="239">
        <f t="shared" si="15"/>
        <v>44.086021505376344</v>
      </c>
      <c r="HT16" s="180">
        <v>7622</v>
      </c>
      <c r="HU16" s="178">
        <v>787</v>
      </c>
      <c r="HV16" s="178">
        <v>541</v>
      </c>
      <c r="HW16" s="178">
        <v>43</v>
      </c>
      <c r="HX16" s="178">
        <v>4354</v>
      </c>
      <c r="HY16" s="178">
        <v>328</v>
      </c>
      <c r="HZ16" s="178">
        <v>1130</v>
      </c>
      <c r="IA16" s="144">
        <v>0</v>
      </c>
      <c r="IB16" s="178">
        <v>692</v>
      </c>
      <c r="IC16" s="178">
        <v>161</v>
      </c>
      <c r="ID16" s="178">
        <v>905</v>
      </c>
      <c r="IE16" s="178">
        <v>255</v>
      </c>
      <c r="IF16" s="144">
        <v>0</v>
      </c>
      <c r="IG16" s="143">
        <v>0</v>
      </c>
      <c r="IH16" s="240">
        <f t="shared" si="16"/>
        <v>3.0018761726078798</v>
      </c>
      <c r="II16" s="237">
        <f t="shared" si="17"/>
        <v>3.8647342995169081</v>
      </c>
      <c r="IJ16" s="238">
        <f t="shared" si="18"/>
        <v>66.350710900473928</v>
      </c>
      <c r="IK16" s="248">
        <f t="shared" si="19"/>
        <v>50.753768844221106</v>
      </c>
      <c r="IL16" s="179">
        <v>533</v>
      </c>
      <c r="IM16" s="178">
        <v>207</v>
      </c>
      <c r="IN16" s="178">
        <v>16</v>
      </c>
      <c r="IO16" s="178">
        <v>8</v>
      </c>
      <c r="IP16" s="178">
        <v>280</v>
      </c>
      <c r="IQ16" s="178">
        <v>101</v>
      </c>
      <c r="IR16" s="178">
        <v>95</v>
      </c>
      <c r="IS16" s="144">
        <v>0</v>
      </c>
      <c r="IT16" s="178">
        <v>36</v>
      </c>
      <c r="IU16" s="178">
        <v>24</v>
      </c>
      <c r="IV16" s="177">
        <v>106</v>
      </c>
      <c r="IW16" s="176">
        <v>74</v>
      </c>
      <c r="IX16" s="144">
        <v>0</v>
      </c>
      <c r="IY16" s="143">
        <v>0</v>
      </c>
      <c r="IZ16" s="240">
        <f t="shared" si="20"/>
        <v>6.3780568407138141</v>
      </c>
      <c r="JA16" s="237">
        <f t="shared" si="21"/>
        <v>3.4231200897867562</v>
      </c>
      <c r="JB16" s="238">
        <f t="shared" si="22"/>
        <v>58.674463937621837</v>
      </c>
      <c r="JC16" s="248">
        <f t="shared" si="23"/>
        <v>49.854735618826261</v>
      </c>
      <c r="JD16" s="179">
        <v>3026</v>
      </c>
      <c r="JE16" s="178">
        <v>1782</v>
      </c>
      <c r="JF16" s="178">
        <v>193</v>
      </c>
      <c r="JG16" s="178">
        <v>61</v>
      </c>
      <c r="JH16" s="178">
        <v>1505</v>
      </c>
      <c r="JI16" s="178">
        <v>858</v>
      </c>
      <c r="JJ16" s="178">
        <v>268</v>
      </c>
      <c r="JK16" s="144">
        <v>0</v>
      </c>
      <c r="JL16" s="178">
        <v>480</v>
      </c>
      <c r="JM16" s="178">
        <v>433</v>
      </c>
      <c r="JN16" s="177">
        <v>580</v>
      </c>
      <c r="JO16" s="176">
        <v>430</v>
      </c>
      <c r="JP16" s="144">
        <v>0</v>
      </c>
      <c r="JQ16" s="143">
        <v>0</v>
      </c>
      <c r="JR16" s="240">
        <f t="shared" si="24"/>
        <v>5.8455984448764227</v>
      </c>
      <c r="JS16" s="237">
        <f t="shared" si="25"/>
        <v>2</v>
      </c>
      <c r="JT16" s="238">
        <f t="shared" si="26"/>
        <v>76.40551323902794</v>
      </c>
      <c r="JU16" s="248">
        <f t="shared" si="27"/>
        <v>38.775510204081634</v>
      </c>
      <c r="JV16" s="179">
        <v>7202</v>
      </c>
      <c r="JW16" s="178">
        <v>100</v>
      </c>
      <c r="JX16" s="178">
        <v>421</v>
      </c>
      <c r="JY16" s="178">
        <v>2</v>
      </c>
      <c r="JZ16" s="178">
        <v>4213</v>
      </c>
      <c r="KA16" s="178">
        <v>38</v>
      </c>
      <c r="KB16" s="178">
        <v>1267</v>
      </c>
      <c r="KC16" s="144">
        <v>0</v>
      </c>
      <c r="KD16" s="178">
        <v>621</v>
      </c>
      <c r="KE16" s="178">
        <v>30</v>
      </c>
      <c r="KF16" s="177">
        <v>680</v>
      </c>
      <c r="KG16" s="176">
        <v>30</v>
      </c>
      <c r="KH16" s="144">
        <v>0</v>
      </c>
      <c r="KI16" s="143">
        <v>0</v>
      </c>
      <c r="KJ16" s="240">
        <f t="shared" si="28"/>
        <v>5.3461538461538467</v>
      </c>
      <c r="KK16" s="237">
        <f t="shared" si="29"/>
        <v>3.0782029950083194</v>
      </c>
      <c r="KL16" s="238">
        <f t="shared" si="44"/>
        <v>78.707392651615763</v>
      </c>
      <c r="KM16" s="248">
        <f t="shared" ref="KM16:KM25" si="45">KS16/(KO16-KQ16-KU16)*100</f>
        <v>67.553648068669531</v>
      </c>
      <c r="KN16" s="179">
        <v>2600</v>
      </c>
      <c r="KO16" s="178">
        <v>1202</v>
      </c>
      <c r="KP16" s="178">
        <v>139</v>
      </c>
      <c r="KQ16" s="178">
        <v>37</v>
      </c>
      <c r="KR16" s="178">
        <v>1778</v>
      </c>
      <c r="KS16" s="178">
        <v>787</v>
      </c>
      <c r="KT16" s="178">
        <v>202</v>
      </c>
      <c r="KU16" s="144">
        <v>0</v>
      </c>
      <c r="KV16" s="178">
        <v>129</v>
      </c>
      <c r="KW16" s="178">
        <v>80</v>
      </c>
      <c r="KX16" s="177">
        <v>352</v>
      </c>
      <c r="KY16" s="176">
        <v>298</v>
      </c>
      <c r="KZ16" s="144">
        <v>0</v>
      </c>
      <c r="LA16" s="143">
        <v>0</v>
      </c>
      <c r="LB16" s="240">
        <f t="shared" si="32"/>
        <v>5.3753026634382568</v>
      </c>
      <c r="LC16" s="237">
        <f t="shared" si="33"/>
        <v>1.015228426395939</v>
      </c>
      <c r="LD16" s="238">
        <f t="shared" si="34"/>
        <v>72.8515625</v>
      </c>
      <c r="LE16" s="248">
        <f t="shared" si="35"/>
        <v>40.512820512820511</v>
      </c>
      <c r="LF16" s="179">
        <v>2065</v>
      </c>
      <c r="LG16" s="178">
        <v>197</v>
      </c>
      <c r="LH16" s="178">
        <v>111</v>
      </c>
      <c r="LI16" s="178">
        <v>2</v>
      </c>
      <c r="LJ16" s="178">
        <v>1119</v>
      </c>
      <c r="LK16" s="178">
        <v>79</v>
      </c>
      <c r="LL16" s="178">
        <v>418</v>
      </c>
      <c r="LM16" s="144">
        <v>0</v>
      </c>
      <c r="LN16" s="178">
        <v>181</v>
      </c>
      <c r="LO16" s="178">
        <v>65</v>
      </c>
      <c r="LP16" s="177">
        <v>234</v>
      </c>
      <c r="LQ16" s="176">
        <v>51</v>
      </c>
      <c r="LR16" s="144">
        <v>2</v>
      </c>
      <c r="LS16" s="143">
        <v>0</v>
      </c>
      <c r="LT16" s="240">
        <f t="shared" si="40"/>
        <v>1.0893246187363834</v>
      </c>
      <c r="LU16" s="237">
        <f t="shared" si="42"/>
        <v>0</v>
      </c>
      <c r="LV16" s="238">
        <f t="shared" si="41"/>
        <v>88.988764044943821</v>
      </c>
      <c r="LW16" s="248">
        <f t="shared" si="43"/>
        <v>33.333333333333329</v>
      </c>
      <c r="LX16" s="179">
        <v>459</v>
      </c>
      <c r="LY16" s="178">
        <v>3</v>
      </c>
      <c r="LZ16" s="178">
        <v>5</v>
      </c>
      <c r="MA16" s="178">
        <v>0</v>
      </c>
      <c r="MB16" s="178">
        <v>396</v>
      </c>
      <c r="MC16" s="178">
        <v>1</v>
      </c>
      <c r="MD16" s="178">
        <v>9</v>
      </c>
      <c r="ME16" s="144">
        <v>0</v>
      </c>
      <c r="MF16" s="178">
        <v>11</v>
      </c>
      <c r="MG16" s="178">
        <v>0</v>
      </c>
      <c r="MH16" s="177">
        <v>38</v>
      </c>
      <c r="MI16" s="176">
        <v>2</v>
      </c>
      <c r="MJ16" s="144">
        <v>0</v>
      </c>
      <c r="MK16" s="143">
        <v>0</v>
      </c>
      <c r="ML16" s="240">
        <f t="shared" si="36"/>
        <v>3.935468100708873</v>
      </c>
      <c r="MM16" s="237">
        <f t="shared" si="37"/>
        <v>3.351698806244261</v>
      </c>
      <c r="MN16" s="238">
        <f t="shared" ref="MN16:MN25" si="46">MT16/(MP16-MR16-MV16)*100</f>
        <v>83.189655172413794</v>
      </c>
      <c r="MO16" s="248">
        <f>MU16/(MQ16-MS16-MX16)*100</f>
        <v>81.377151799687013</v>
      </c>
      <c r="MP16" s="179">
        <v>4091</v>
      </c>
      <c r="MQ16" s="178">
        <v>2178</v>
      </c>
      <c r="MR16" s="178">
        <v>161</v>
      </c>
      <c r="MS16" s="178">
        <v>73</v>
      </c>
      <c r="MT16" s="178">
        <v>3088</v>
      </c>
      <c r="MU16" s="178">
        <v>1560</v>
      </c>
      <c r="MV16" s="178">
        <v>218</v>
      </c>
      <c r="MW16" s="144">
        <v>0</v>
      </c>
      <c r="MX16" s="144">
        <v>188</v>
      </c>
      <c r="MY16" s="178">
        <v>164</v>
      </c>
      <c r="MZ16" s="178">
        <v>436</v>
      </c>
      <c r="NA16" s="177">
        <v>381</v>
      </c>
      <c r="NB16" s="144">
        <v>0</v>
      </c>
      <c r="NC16" s="143">
        <v>0</v>
      </c>
    </row>
    <row r="17" spans="1:367" s="156" customFormat="1" x14ac:dyDescent="0.3">
      <c r="A17" s="260">
        <v>1976</v>
      </c>
      <c r="B17" s="153">
        <v>0</v>
      </c>
      <c r="C17" s="9">
        <v>0</v>
      </c>
      <c r="D17" s="153">
        <v>0</v>
      </c>
      <c r="E17" s="9">
        <v>0</v>
      </c>
      <c r="F17" s="146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16">
        <v>0</v>
      </c>
      <c r="Z17" s="153">
        <v>0</v>
      </c>
      <c r="AA17" s="9">
        <v>0</v>
      </c>
      <c r="AB17" s="153">
        <v>0</v>
      </c>
      <c r="AC17" s="9">
        <v>0</v>
      </c>
      <c r="AD17" s="146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16">
        <v>0</v>
      </c>
      <c r="AX17" s="153">
        <v>0</v>
      </c>
      <c r="AY17" s="9">
        <v>0</v>
      </c>
      <c r="AZ17" s="153">
        <v>0</v>
      </c>
      <c r="BA17" s="9">
        <v>0</v>
      </c>
      <c r="BB17" s="146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16">
        <v>0</v>
      </c>
      <c r="BV17" s="153">
        <v>0</v>
      </c>
      <c r="BW17" s="9">
        <v>0</v>
      </c>
      <c r="BX17" s="153">
        <v>0</v>
      </c>
      <c r="BY17" s="9">
        <v>0</v>
      </c>
      <c r="BZ17" s="146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16">
        <v>0</v>
      </c>
      <c r="CT17" s="153">
        <v>0</v>
      </c>
      <c r="CU17" s="9">
        <v>0</v>
      </c>
      <c r="CV17" s="153">
        <v>0</v>
      </c>
      <c r="CW17" s="9">
        <v>0</v>
      </c>
      <c r="CX17" s="146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16">
        <v>0</v>
      </c>
      <c r="DR17" s="153">
        <v>0</v>
      </c>
      <c r="DS17" s="9">
        <v>0</v>
      </c>
      <c r="DT17" s="153">
        <v>0</v>
      </c>
      <c r="DU17" s="9">
        <v>0</v>
      </c>
      <c r="DV17" s="146">
        <v>0</v>
      </c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>
        <v>0</v>
      </c>
      <c r="EH17" s="9">
        <v>0</v>
      </c>
      <c r="EI17" s="9">
        <v>0</v>
      </c>
      <c r="EJ17" s="9">
        <v>0</v>
      </c>
      <c r="EK17" s="9">
        <v>0</v>
      </c>
      <c r="EL17" s="9">
        <v>0</v>
      </c>
      <c r="EM17" s="9">
        <v>0</v>
      </c>
      <c r="EN17" s="9">
        <v>0</v>
      </c>
      <c r="EO17" s="16">
        <v>0</v>
      </c>
      <c r="EP17" s="153">
        <v>0</v>
      </c>
      <c r="EQ17" s="9">
        <v>0</v>
      </c>
      <c r="ER17" s="153">
        <v>0</v>
      </c>
      <c r="ES17" s="9">
        <v>0</v>
      </c>
      <c r="ET17" s="146">
        <v>0</v>
      </c>
      <c r="EU17" s="9">
        <v>0</v>
      </c>
      <c r="EV17" s="9">
        <v>0</v>
      </c>
      <c r="EW17" s="9">
        <v>0</v>
      </c>
      <c r="EX17" s="9">
        <v>0</v>
      </c>
      <c r="EY17" s="9">
        <v>0</v>
      </c>
      <c r="EZ17" s="9">
        <v>0</v>
      </c>
      <c r="FA17" s="9">
        <v>0</v>
      </c>
      <c r="FB17" s="9">
        <v>0</v>
      </c>
      <c r="FC17" s="9">
        <v>0</v>
      </c>
      <c r="FD17" s="9">
        <v>0</v>
      </c>
      <c r="FE17" s="9">
        <v>0</v>
      </c>
      <c r="FF17" s="9">
        <v>0</v>
      </c>
      <c r="FG17" s="9">
        <v>0</v>
      </c>
      <c r="FH17" s="9">
        <v>0</v>
      </c>
      <c r="FI17" s="9">
        <v>0</v>
      </c>
      <c r="FJ17" s="9">
        <v>0</v>
      </c>
      <c r="FK17" s="9">
        <v>0</v>
      </c>
      <c r="FL17" s="9">
        <v>0</v>
      </c>
      <c r="FM17" s="16">
        <v>0</v>
      </c>
      <c r="FN17" s="236">
        <f t="shared" si="0"/>
        <v>6.7950963222416814</v>
      </c>
      <c r="FO17" s="237">
        <f t="shared" si="1"/>
        <v>5.9973045822102424</v>
      </c>
      <c r="FP17" s="238">
        <f t="shared" si="2"/>
        <v>71.378708551483413</v>
      </c>
      <c r="FQ17" s="239">
        <f t="shared" si="3"/>
        <v>58.924731182795696</v>
      </c>
      <c r="FR17" s="186">
        <v>2855</v>
      </c>
      <c r="FS17" s="185">
        <v>1484</v>
      </c>
      <c r="FT17" s="185">
        <v>194</v>
      </c>
      <c r="FU17" s="185">
        <v>89</v>
      </c>
      <c r="FV17" s="185">
        <v>1636</v>
      </c>
      <c r="FW17" s="185">
        <v>822</v>
      </c>
      <c r="FX17" s="185">
        <v>369</v>
      </c>
      <c r="FY17" s="144">
        <v>0</v>
      </c>
      <c r="FZ17" s="185">
        <v>405</v>
      </c>
      <c r="GA17" s="185">
        <v>362</v>
      </c>
      <c r="GB17" s="185">
        <v>251</v>
      </c>
      <c r="GC17" s="185">
        <v>211</v>
      </c>
      <c r="GD17" s="144">
        <v>0</v>
      </c>
      <c r="GE17" s="143">
        <v>0</v>
      </c>
      <c r="GF17" s="236">
        <f t="shared" si="4"/>
        <v>7.7771939043615346</v>
      </c>
      <c r="GG17" s="237">
        <f t="shared" si="5"/>
        <v>6.7249495628782778</v>
      </c>
      <c r="GH17" s="238">
        <f t="shared" si="6"/>
        <v>60.929124478856465</v>
      </c>
      <c r="GI17" s="239">
        <f t="shared" si="7"/>
        <v>53.785147801009373</v>
      </c>
      <c r="GJ17" s="186">
        <v>1903</v>
      </c>
      <c r="GK17" s="185">
        <v>1487</v>
      </c>
      <c r="GL17" s="185">
        <v>148</v>
      </c>
      <c r="GM17" s="185">
        <v>100</v>
      </c>
      <c r="GN17" s="185">
        <v>1023</v>
      </c>
      <c r="GO17" s="185">
        <v>746</v>
      </c>
      <c r="GP17" s="185">
        <v>76</v>
      </c>
      <c r="GQ17" s="144">
        <v>0</v>
      </c>
      <c r="GR17" s="185">
        <v>601</v>
      </c>
      <c r="GS17" s="185">
        <v>588</v>
      </c>
      <c r="GT17" s="185">
        <v>55</v>
      </c>
      <c r="GU17" s="185">
        <v>53</v>
      </c>
      <c r="GV17" s="144">
        <v>0</v>
      </c>
      <c r="GW17" s="143">
        <v>0</v>
      </c>
      <c r="GX17" s="236">
        <f t="shared" si="8"/>
        <v>18.945760122230709</v>
      </c>
      <c r="GY17" s="237">
        <f t="shared" si="9"/>
        <v>8.9805825242718456</v>
      </c>
      <c r="GZ17" s="238">
        <f t="shared" si="10"/>
        <v>92.937219730941706</v>
      </c>
      <c r="HA17" s="239">
        <f t="shared" si="11"/>
        <v>84.8</v>
      </c>
      <c r="HB17" s="189">
        <v>1309</v>
      </c>
      <c r="HC17" s="187">
        <v>412</v>
      </c>
      <c r="HD17" s="187">
        <v>248</v>
      </c>
      <c r="HE17" s="187">
        <v>37</v>
      </c>
      <c r="HF17" s="187">
        <v>829</v>
      </c>
      <c r="HG17" s="187">
        <v>318</v>
      </c>
      <c r="HH17" s="187">
        <v>169</v>
      </c>
      <c r="HI17" s="144">
        <v>0</v>
      </c>
      <c r="HJ17" s="187">
        <v>52</v>
      </c>
      <c r="HK17" s="187">
        <v>46</v>
      </c>
      <c r="HL17" s="187">
        <v>11</v>
      </c>
      <c r="HM17" s="187">
        <v>11</v>
      </c>
      <c r="HN17" s="144">
        <v>0</v>
      </c>
      <c r="HO17" s="143">
        <v>0</v>
      </c>
      <c r="HP17" s="236">
        <f t="shared" si="12"/>
        <v>6.5759936616928565</v>
      </c>
      <c r="HQ17" s="237">
        <f t="shared" si="13"/>
        <v>3.7533512064343162</v>
      </c>
      <c r="HR17" s="238">
        <f t="shared" si="14"/>
        <v>78.946465339739191</v>
      </c>
      <c r="HS17" s="239">
        <f t="shared" si="15"/>
        <v>42.804085422469825</v>
      </c>
      <c r="HT17" s="189">
        <v>7573</v>
      </c>
      <c r="HU17" s="187">
        <v>1119</v>
      </c>
      <c r="HV17" s="187">
        <v>498</v>
      </c>
      <c r="HW17" s="187">
        <v>42</v>
      </c>
      <c r="HX17" s="187">
        <v>4601</v>
      </c>
      <c r="HY17" s="187">
        <v>461</v>
      </c>
      <c r="HZ17" s="187">
        <v>1247</v>
      </c>
      <c r="IA17" s="144">
        <v>0</v>
      </c>
      <c r="IB17" s="187">
        <v>838</v>
      </c>
      <c r="IC17" s="187">
        <v>339</v>
      </c>
      <c r="ID17" s="187">
        <v>388</v>
      </c>
      <c r="IE17" s="187">
        <v>277</v>
      </c>
      <c r="IF17" s="187">
        <v>1</v>
      </c>
      <c r="IG17" s="143">
        <v>0</v>
      </c>
      <c r="IH17" s="240">
        <f t="shared" si="16"/>
        <v>2.3148148148148149</v>
      </c>
      <c r="II17" s="237">
        <f t="shared" si="17"/>
        <v>5.2941176470588234</v>
      </c>
      <c r="IJ17" s="238">
        <f t="shared" si="18"/>
        <v>93.975903614457835</v>
      </c>
      <c r="IK17" s="248">
        <f t="shared" si="19"/>
        <v>84.472049689440993</v>
      </c>
      <c r="IL17" s="188">
        <v>432</v>
      </c>
      <c r="IM17" s="187">
        <v>170</v>
      </c>
      <c r="IN17" s="187">
        <v>10</v>
      </c>
      <c r="IO17" s="187">
        <v>9</v>
      </c>
      <c r="IP17" s="187">
        <v>390</v>
      </c>
      <c r="IQ17" s="187">
        <v>136</v>
      </c>
      <c r="IR17" s="187">
        <v>7</v>
      </c>
      <c r="IS17" s="144">
        <v>0</v>
      </c>
      <c r="IT17" s="187">
        <v>25</v>
      </c>
      <c r="IU17" s="187">
        <v>25</v>
      </c>
      <c r="IV17" s="145">
        <v>0</v>
      </c>
      <c r="IW17" s="176">
        <v>0</v>
      </c>
      <c r="IX17" s="144">
        <v>0</v>
      </c>
      <c r="IY17" s="143">
        <v>0</v>
      </c>
      <c r="IZ17" s="240">
        <f t="shared" si="20"/>
        <v>8.8396014143362258</v>
      </c>
      <c r="JA17" s="237">
        <f t="shared" si="21"/>
        <v>4.6789989118607185</v>
      </c>
      <c r="JB17" s="238">
        <f t="shared" si="22"/>
        <v>66.901408450704224</v>
      </c>
      <c r="JC17" s="248">
        <f t="shared" si="23"/>
        <v>52.682648401826484</v>
      </c>
      <c r="JD17" s="188">
        <v>3111</v>
      </c>
      <c r="JE17" s="187">
        <v>1838</v>
      </c>
      <c r="JF17" s="187">
        <v>275</v>
      </c>
      <c r="JG17" s="187">
        <v>86</v>
      </c>
      <c r="JH17" s="187">
        <v>1710</v>
      </c>
      <c r="JI17" s="187">
        <v>923</v>
      </c>
      <c r="JJ17" s="187">
        <v>280</v>
      </c>
      <c r="JK17" s="144">
        <v>0</v>
      </c>
      <c r="JL17" s="187">
        <v>570</v>
      </c>
      <c r="JM17" s="187">
        <v>554</v>
      </c>
      <c r="JN17" s="145">
        <v>276</v>
      </c>
      <c r="JO17" s="176">
        <v>275</v>
      </c>
      <c r="JP17" s="144">
        <v>0</v>
      </c>
      <c r="JQ17" s="143">
        <v>0</v>
      </c>
      <c r="JR17" s="240">
        <f t="shared" si="24"/>
        <v>5.4088050314465415</v>
      </c>
      <c r="JS17" s="237">
        <f t="shared" si="25"/>
        <v>5.095541401273886</v>
      </c>
      <c r="JT17" s="238">
        <f t="shared" si="26"/>
        <v>82.005792903692978</v>
      </c>
      <c r="JU17" s="248">
        <f t="shared" si="27"/>
        <v>41.61073825503356</v>
      </c>
      <c r="JV17" s="188">
        <v>7155</v>
      </c>
      <c r="JW17" s="187">
        <v>157</v>
      </c>
      <c r="JX17" s="187">
        <v>387</v>
      </c>
      <c r="JY17" s="187">
        <v>8</v>
      </c>
      <c r="JZ17" s="187">
        <v>4530</v>
      </c>
      <c r="KA17" s="187">
        <v>62</v>
      </c>
      <c r="KB17" s="187">
        <v>1244</v>
      </c>
      <c r="KC17" s="144">
        <v>0</v>
      </c>
      <c r="KD17" s="187">
        <v>538</v>
      </c>
      <c r="KE17" s="187">
        <v>67</v>
      </c>
      <c r="KF17" s="145">
        <v>456</v>
      </c>
      <c r="KG17" s="176">
        <v>20</v>
      </c>
      <c r="KH17" s="144">
        <v>0</v>
      </c>
      <c r="KI17" s="143">
        <v>0</v>
      </c>
      <c r="KJ17" s="240">
        <f t="shared" si="28"/>
        <v>4.3230944254835046</v>
      </c>
      <c r="KK17" s="237">
        <f t="shared" si="29"/>
        <v>2.9671210906174821</v>
      </c>
      <c r="KL17" s="238">
        <f t="shared" si="44"/>
        <v>84.452143785188397</v>
      </c>
      <c r="KM17" s="248">
        <f t="shared" si="45"/>
        <v>78.099173553718998</v>
      </c>
      <c r="KN17" s="188">
        <v>2637</v>
      </c>
      <c r="KO17" s="187">
        <v>1247</v>
      </c>
      <c r="KP17" s="187">
        <v>114</v>
      </c>
      <c r="KQ17" s="187">
        <v>37</v>
      </c>
      <c r="KR17" s="187">
        <v>1950</v>
      </c>
      <c r="KS17" s="187">
        <v>945</v>
      </c>
      <c r="KT17" s="187">
        <v>214</v>
      </c>
      <c r="KU17" s="144">
        <v>0</v>
      </c>
      <c r="KV17" s="187">
        <v>192</v>
      </c>
      <c r="KW17" s="187">
        <v>162</v>
      </c>
      <c r="KX17" s="145">
        <v>166</v>
      </c>
      <c r="KY17" s="176">
        <v>103</v>
      </c>
      <c r="KZ17" s="144">
        <v>1</v>
      </c>
      <c r="LA17" s="143">
        <v>0</v>
      </c>
      <c r="LB17" s="240">
        <f t="shared" si="32"/>
        <v>5.2153110047846889</v>
      </c>
      <c r="LC17" s="237">
        <f t="shared" si="33"/>
        <v>5.3333333333333339</v>
      </c>
      <c r="LD17" s="238">
        <f t="shared" si="34"/>
        <v>73.556430446194227</v>
      </c>
      <c r="LE17" s="248">
        <f t="shared" si="35"/>
        <v>38.380281690140841</v>
      </c>
      <c r="LF17" s="188">
        <v>2090</v>
      </c>
      <c r="LG17" s="187">
        <v>300</v>
      </c>
      <c r="LH17" s="187">
        <v>109</v>
      </c>
      <c r="LI17" s="187">
        <v>16</v>
      </c>
      <c r="LJ17" s="187">
        <v>1121</v>
      </c>
      <c r="LK17" s="187">
        <v>109</v>
      </c>
      <c r="LL17" s="187">
        <v>457</v>
      </c>
      <c r="LM17" s="144">
        <v>0</v>
      </c>
      <c r="LN17" s="187">
        <v>101</v>
      </c>
      <c r="LO17" s="187">
        <v>74</v>
      </c>
      <c r="LP17" s="145">
        <v>302</v>
      </c>
      <c r="LQ17" s="176">
        <v>101</v>
      </c>
      <c r="LR17" s="144">
        <v>0</v>
      </c>
      <c r="LS17" s="143">
        <v>0</v>
      </c>
      <c r="LT17" s="240">
        <f t="shared" si="40"/>
        <v>0.6578947368421052</v>
      </c>
      <c r="LU17" s="237">
        <f t="shared" si="42"/>
        <v>0</v>
      </c>
      <c r="LV17" s="238">
        <f t="shared" si="41"/>
        <v>84.149184149184151</v>
      </c>
      <c r="LW17" s="248">
        <f t="shared" si="43"/>
        <v>0</v>
      </c>
      <c r="LX17" s="188">
        <v>456</v>
      </c>
      <c r="LY17" s="187">
        <v>7</v>
      </c>
      <c r="LZ17" s="187">
        <v>3</v>
      </c>
      <c r="MA17" s="187">
        <v>0</v>
      </c>
      <c r="MB17" s="187">
        <v>361</v>
      </c>
      <c r="MC17" s="187">
        <v>0</v>
      </c>
      <c r="MD17" s="187">
        <v>24</v>
      </c>
      <c r="ME17" s="144">
        <v>0</v>
      </c>
      <c r="MF17" s="187">
        <v>28</v>
      </c>
      <c r="MG17" s="187">
        <v>7</v>
      </c>
      <c r="MH17" s="145">
        <v>40</v>
      </c>
      <c r="MI17" s="176">
        <v>0</v>
      </c>
      <c r="MJ17" s="144">
        <v>0</v>
      </c>
      <c r="MK17" s="143">
        <v>0</v>
      </c>
      <c r="ML17" s="240">
        <f t="shared" si="36"/>
        <v>4.5926210607225206</v>
      </c>
      <c r="MM17" s="237">
        <f t="shared" si="37"/>
        <v>3.4598589183742021</v>
      </c>
      <c r="MN17" s="238">
        <f t="shared" si="46"/>
        <v>68.464549804262717</v>
      </c>
      <c r="MO17" s="248">
        <f>MU17/(MQ17-MS17-MW17)*100</f>
        <v>57.028531663187195</v>
      </c>
      <c r="MP17" s="188">
        <v>5204</v>
      </c>
      <c r="MQ17" s="187">
        <v>2977</v>
      </c>
      <c r="MR17" s="187">
        <v>239</v>
      </c>
      <c r="MS17" s="187">
        <v>103</v>
      </c>
      <c r="MT17" s="187">
        <v>3148</v>
      </c>
      <c r="MU17" s="187">
        <v>1639</v>
      </c>
      <c r="MV17" s="187">
        <v>367</v>
      </c>
      <c r="MW17" s="144">
        <v>0</v>
      </c>
      <c r="MX17" s="187">
        <v>838</v>
      </c>
      <c r="MY17" s="187">
        <v>821</v>
      </c>
      <c r="MZ17" s="145">
        <v>612</v>
      </c>
      <c r="NA17" s="176">
        <v>414</v>
      </c>
      <c r="NB17" s="144">
        <v>0</v>
      </c>
      <c r="NC17" s="143">
        <v>0</v>
      </c>
    </row>
    <row r="18" spans="1:367" s="156" customFormat="1" x14ac:dyDescent="0.3">
      <c r="A18" s="260">
        <v>1977</v>
      </c>
      <c r="B18" s="153">
        <v>0</v>
      </c>
      <c r="C18" s="9">
        <v>0</v>
      </c>
      <c r="D18" s="153">
        <v>0</v>
      </c>
      <c r="E18" s="9">
        <v>0</v>
      </c>
      <c r="F18" s="146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16">
        <v>0</v>
      </c>
      <c r="Z18" s="153">
        <v>0</v>
      </c>
      <c r="AA18" s="9">
        <v>0</v>
      </c>
      <c r="AB18" s="153">
        <v>0</v>
      </c>
      <c r="AC18" s="9">
        <v>0</v>
      </c>
      <c r="AD18" s="146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6">
        <v>0</v>
      </c>
      <c r="AX18" s="153">
        <v>0</v>
      </c>
      <c r="AY18" s="9">
        <v>0</v>
      </c>
      <c r="AZ18" s="153">
        <v>0</v>
      </c>
      <c r="BA18" s="9">
        <v>0</v>
      </c>
      <c r="BB18" s="146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16">
        <v>0</v>
      </c>
      <c r="BV18" s="153">
        <v>0</v>
      </c>
      <c r="BW18" s="9">
        <v>0</v>
      </c>
      <c r="BX18" s="153">
        <v>0</v>
      </c>
      <c r="BY18" s="9">
        <v>0</v>
      </c>
      <c r="BZ18" s="146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16">
        <v>0</v>
      </c>
      <c r="CT18" s="153">
        <v>0</v>
      </c>
      <c r="CU18" s="9">
        <v>0</v>
      </c>
      <c r="CV18" s="153">
        <v>0</v>
      </c>
      <c r="CW18" s="9">
        <v>0</v>
      </c>
      <c r="CX18" s="146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6">
        <v>0</v>
      </c>
      <c r="DR18" s="153">
        <v>0</v>
      </c>
      <c r="DS18" s="9">
        <v>0</v>
      </c>
      <c r="DT18" s="153">
        <v>0</v>
      </c>
      <c r="DU18" s="9">
        <v>0</v>
      </c>
      <c r="DV18" s="146">
        <v>0</v>
      </c>
      <c r="DW18" s="9">
        <v>0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0</v>
      </c>
      <c r="EK18" s="9">
        <v>0</v>
      </c>
      <c r="EL18" s="9">
        <v>0</v>
      </c>
      <c r="EM18" s="9">
        <v>0</v>
      </c>
      <c r="EN18" s="9">
        <v>0</v>
      </c>
      <c r="EO18" s="16">
        <v>0</v>
      </c>
      <c r="EP18" s="153">
        <v>0</v>
      </c>
      <c r="EQ18" s="9">
        <v>0</v>
      </c>
      <c r="ER18" s="153">
        <v>0</v>
      </c>
      <c r="ES18" s="9">
        <v>0</v>
      </c>
      <c r="ET18" s="146">
        <v>0</v>
      </c>
      <c r="EU18" s="9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9">
        <v>0</v>
      </c>
      <c r="FB18" s="9">
        <v>0</v>
      </c>
      <c r="FC18" s="9">
        <v>0</v>
      </c>
      <c r="FD18" s="9">
        <v>0</v>
      </c>
      <c r="FE18" s="9">
        <v>0</v>
      </c>
      <c r="FF18" s="9">
        <v>0</v>
      </c>
      <c r="FG18" s="9">
        <v>0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16">
        <v>0</v>
      </c>
      <c r="FN18" s="236">
        <f t="shared" si="0"/>
        <v>7.3267326732673261</v>
      </c>
      <c r="FO18" s="237">
        <f t="shared" si="1"/>
        <v>6.3715627095908793</v>
      </c>
      <c r="FP18" s="238">
        <f t="shared" si="2"/>
        <v>72.641878669275926</v>
      </c>
      <c r="FQ18" s="239">
        <f t="shared" si="3"/>
        <v>58.882521489971353</v>
      </c>
      <c r="FR18" s="186">
        <v>3030</v>
      </c>
      <c r="FS18" s="185">
        <v>1491</v>
      </c>
      <c r="FT18" s="185">
        <v>222</v>
      </c>
      <c r="FU18" s="185">
        <v>95</v>
      </c>
      <c r="FV18" s="181">
        <v>1856</v>
      </c>
      <c r="FW18" s="181">
        <v>822</v>
      </c>
      <c r="FX18" s="181">
        <v>253</v>
      </c>
      <c r="FY18" s="144">
        <v>0</v>
      </c>
      <c r="FZ18" s="181">
        <v>417</v>
      </c>
      <c r="GA18" s="181">
        <v>371</v>
      </c>
      <c r="GB18" s="181">
        <v>282</v>
      </c>
      <c r="GC18" s="181">
        <v>203</v>
      </c>
      <c r="GD18" s="144">
        <v>0</v>
      </c>
      <c r="GE18" s="143">
        <v>0</v>
      </c>
      <c r="GF18" s="236">
        <f t="shared" si="4"/>
        <v>7.5325929502655722</v>
      </c>
      <c r="GG18" s="237">
        <f t="shared" si="5"/>
        <v>7.1859903381642516</v>
      </c>
      <c r="GH18" s="238">
        <f t="shared" si="6"/>
        <v>54.888039322774439</v>
      </c>
      <c r="GI18" s="239">
        <f t="shared" si="7"/>
        <v>48.471047495120359</v>
      </c>
      <c r="GJ18" s="182">
        <v>2071</v>
      </c>
      <c r="GK18" s="181">
        <v>1656</v>
      </c>
      <c r="GL18" s="181">
        <v>156</v>
      </c>
      <c r="GM18" s="181">
        <v>119</v>
      </c>
      <c r="GN18" s="181">
        <v>1005</v>
      </c>
      <c r="GO18" s="181">
        <v>745</v>
      </c>
      <c r="GP18" s="181">
        <v>84</v>
      </c>
      <c r="GQ18" s="144">
        <v>0</v>
      </c>
      <c r="GR18" s="181">
        <v>585</v>
      </c>
      <c r="GS18" s="181">
        <v>574</v>
      </c>
      <c r="GT18" s="181">
        <v>241</v>
      </c>
      <c r="GU18" s="181">
        <v>218</v>
      </c>
      <c r="GV18" s="144">
        <v>0</v>
      </c>
      <c r="GW18" s="143">
        <v>0</v>
      </c>
      <c r="GX18" s="236">
        <f t="shared" si="8"/>
        <v>15.71798188874515</v>
      </c>
      <c r="GY18" s="237">
        <f t="shared" si="9"/>
        <v>7.4487895716945998</v>
      </c>
      <c r="GZ18" s="238">
        <f t="shared" si="10"/>
        <v>68.526989935956081</v>
      </c>
      <c r="HA18" s="239">
        <f t="shared" si="11"/>
        <v>52.112676056338024</v>
      </c>
      <c r="HB18" s="180">
        <v>1546</v>
      </c>
      <c r="HC18" s="178">
        <v>537</v>
      </c>
      <c r="HD18" s="178">
        <v>243</v>
      </c>
      <c r="HE18" s="178">
        <v>40</v>
      </c>
      <c r="HF18" s="178">
        <v>749</v>
      </c>
      <c r="HG18" s="178">
        <v>259</v>
      </c>
      <c r="HH18" s="178">
        <v>210</v>
      </c>
      <c r="HI18" s="144">
        <v>0</v>
      </c>
      <c r="HJ18" s="178">
        <v>197</v>
      </c>
      <c r="HK18" s="178">
        <v>150</v>
      </c>
      <c r="HL18" s="178">
        <v>147</v>
      </c>
      <c r="HM18" s="178">
        <v>88</v>
      </c>
      <c r="HN18" s="144">
        <v>0</v>
      </c>
      <c r="HO18" s="143">
        <v>0</v>
      </c>
      <c r="HP18" s="236">
        <f t="shared" si="12"/>
        <v>7.350586979722519</v>
      </c>
      <c r="HQ18" s="237">
        <f t="shared" si="13"/>
        <v>4.894327030033371</v>
      </c>
      <c r="HR18" s="238">
        <f t="shared" si="14"/>
        <v>84.283276450511948</v>
      </c>
      <c r="HS18" s="239">
        <f t="shared" si="15"/>
        <v>52.514619883040936</v>
      </c>
      <c r="HT18" s="180">
        <v>7496</v>
      </c>
      <c r="HU18" s="178">
        <v>899</v>
      </c>
      <c r="HV18" s="187">
        <v>551</v>
      </c>
      <c r="HW18" s="178">
        <v>44</v>
      </c>
      <c r="HX18" s="178">
        <v>4939</v>
      </c>
      <c r="HY18" s="178">
        <v>449</v>
      </c>
      <c r="HZ18" s="178">
        <v>1085</v>
      </c>
      <c r="IA18" s="144">
        <v>0</v>
      </c>
      <c r="IB18" s="178">
        <v>399</v>
      </c>
      <c r="IC18" s="178">
        <v>305</v>
      </c>
      <c r="ID18" s="178">
        <v>522</v>
      </c>
      <c r="IE18" s="178">
        <v>101</v>
      </c>
      <c r="IF18" s="144">
        <v>0</v>
      </c>
      <c r="IG18" s="143">
        <v>0</v>
      </c>
      <c r="IH18" s="240">
        <f t="shared" si="16"/>
        <v>5.7189542483660132</v>
      </c>
      <c r="II18" s="237">
        <f t="shared" si="17"/>
        <v>7.1111111111111107</v>
      </c>
      <c r="IJ18" s="238">
        <f t="shared" si="18"/>
        <v>65.631469979296071</v>
      </c>
      <c r="IK18" s="248">
        <f t="shared" si="19"/>
        <v>41.626794258373209</v>
      </c>
      <c r="IL18" s="179">
        <v>612</v>
      </c>
      <c r="IM18" s="178">
        <v>225</v>
      </c>
      <c r="IN18" s="178">
        <v>35</v>
      </c>
      <c r="IO18" s="178">
        <v>16</v>
      </c>
      <c r="IP18" s="178">
        <v>317</v>
      </c>
      <c r="IQ18" s="178">
        <v>87</v>
      </c>
      <c r="IR18" s="178">
        <v>94</v>
      </c>
      <c r="IS18" s="144">
        <v>0</v>
      </c>
      <c r="IT18" s="178">
        <v>117</v>
      </c>
      <c r="IU18" s="178">
        <v>109</v>
      </c>
      <c r="IV18" s="177">
        <v>49</v>
      </c>
      <c r="IW18" s="176">
        <v>13</v>
      </c>
      <c r="IX18" s="144">
        <v>0</v>
      </c>
      <c r="IY18" s="143">
        <v>0</v>
      </c>
      <c r="IZ18" s="240">
        <f t="shared" si="20"/>
        <v>8.4700268416343576</v>
      </c>
      <c r="JA18" s="237">
        <f t="shared" si="21"/>
        <v>5.1870324189526178</v>
      </c>
      <c r="JB18" s="238">
        <f t="shared" si="22"/>
        <v>57.430007178750898</v>
      </c>
      <c r="JC18" s="248">
        <f t="shared" si="23"/>
        <v>45.975802209363493</v>
      </c>
      <c r="JD18" s="179">
        <v>3353</v>
      </c>
      <c r="JE18" s="178">
        <v>2005</v>
      </c>
      <c r="JF18" s="178">
        <v>284</v>
      </c>
      <c r="JG18" s="178">
        <v>104</v>
      </c>
      <c r="JH18" s="178">
        <v>1600</v>
      </c>
      <c r="JI18" s="178">
        <v>874</v>
      </c>
      <c r="JJ18" s="178">
        <v>283</v>
      </c>
      <c r="JK18" s="144">
        <v>0</v>
      </c>
      <c r="JL18" s="178">
        <v>661</v>
      </c>
      <c r="JM18" s="178">
        <v>614</v>
      </c>
      <c r="JN18" s="177">
        <v>525</v>
      </c>
      <c r="JO18" s="176">
        <v>413</v>
      </c>
      <c r="JP18" s="144">
        <v>0</v>
      </c>
      <c r="JQ18" s="143">
        <v>0</v>
      </c>
      <c r="JR18" s="240">
        <f t="shared" si="24"/>
        <v>6.0222077073807965</v>
      </c>
      <c r="JS18" s="237">
        <f t="shared" si="25"/>
        <v>6.0606060606060606</v>
      </c>
      <c r="JT18" s="238">
        <f t="shared" si="26"/>
        <v>90.291095890410958</v>
      </c>
      <c r="JU18" s="248">
        <f t="shared" si="27"/>
        <v>71.774193548387103</v>
      </c>
      <c r="JV18" s="179">
        <v>7655</v>
      </c>
      <c r="JW18" s="178">
        <v>132</v>
      </c>
      <c r="JX18" s="178">
        <v>461</v>
      </c>
      <c r="JY18" s="178">
        <v>8</v>
      </c>
      <c r="JZ18" s="178">
        <v>5273</v>
      </c>
      <c r="KA18" s="178">
        <v>89</v>
      </c>
      <c r="KB18" s="178">
        <v>1354</v>
      </c>
      <c r="KC18" s="144">
        <v>0</v>
      </c>
      <c r="KD18" s="178">
        <v>171</v>
      </c>
      <c r="KE18" s="178">
        <v>16</v>
      </c>
      <c r="KF18" s="177">
        <v>396</v>
      </c>
      <c r="KG18" s="176">
        <v>19</v>
      </c>
      <c r="KH18" s="144">
        <v>0</v>
      </c>
      <c r="KI18" s="143">
        <v>0</v>
      </c>
      <c r="KJ18" s="240">
        <f t="shared" si="28"/>
        <v>6.1795834755889381</v>
      </c>
      <c r="KK18" s="237">
        <f t="shared" si="29"/>
        <v>4.0989945862335651</v>
      </c>
      <c r="KL18" s="238">
        <f t="shared" si="44"/>
        <v>81.481481481481481</v>
      </c>
      <c r="KM18" s="248">
        <f t="shared" si="45"/>
        <v>70.806451612903217</v>
      </c>
      <c r="KN18" s="179">
        <v>2929</v>
      </c>
      <c r="KO18" s="178">
        <v>1293</v>
      </c>
      <c r="KP18" s="178">
        <v>181</v>
      </c>
      <c r="KQ18" s="178">
        <v>53</v>
      </c>
      <c r="KR18" s="178">
        <v>2046</v>
      </c>
      <c r="KS18" s="178">
        <v>878</v>
      </c>
      <c r="KT18" s="178">
        <v>237</v>
      </c>
      <c r="KU18" s="144">
        <v>0</v>
      </c>
      <c r="KV18" s="178">
        <v>210</v>
      </c>
      <c r="KW18" s="178">
        <v>163</v>
      </c>
      <c r="KX18" s="177">
        <v>255</v>
      </c>
      <c r="KY18" s="176">
        <v>199</v>
      </c>
      <c r="KZ18" s="144">
        <v>0</v>
      </c>
      <c r="LA18" s="143">
        <v>0</v>
      </c>
      <c r="LB18" s="240">
        <f t="shared" si="32"/>
        <v>7.0257611241217797</v>
      </c>
      <c r="LC18" s="237">
        <f t="shared" si="33"/>
        <v>5.9233449477351918</v>
      </c>
      <c r="LD18" s="238">
        <f t="shared" si="34"/>
        <v>75.853658536585371</v>
      </c>
      <c r="LE18" s="248">
        <f t="shared" si="35"/>
        <v>38.518518518518519</v>
      </c>
      <c r="LF18" s="179">
        <v>2135</v>
      </c>
      <c r="LG18" s="178">
        <v>287</v>
      </c>
      <c r="LH18" s="178">
        <v>150</v>
      </c>
      <c r="LI18" s="178">
        <v>17</v>
      </c>
      <c r="LJ18" s="178">
        <v>1244</v>
      </c>
      <c r="LK18" s="178">
        <v>104</v>
      </c>
      <c r="LL18" s="178">
        <v>345</v>
      </c>
      <c r="LM18" s="144">
        <v>0</v>
      </c>
      <c r="LN18" s="178">
        <v>220</v>
      </c>
      <c r="LO18" s="178">
        <v>114</v>
      </c>
      <c r="LP18" s="177">
        <v>176</v>
      </c>
      <c r="LQ18" s="176">
        <v>52</v>
      </c>
      <c r="LR18" s="144">
        <v>0</v>
      </c>
      <c r="LS18" s="143">
        <v>0</v>
      </c>
      <c r="LT18" s="240">
        <f t="shared" si="40"/>
        <v>3.9911308203991127</v>
      </c>
      <c r="LU18" s="237">
        <f t="shared" si="42"/>
        <v>0</v>
      </c>
      <c r="LV18" s="238">
        <f t="shared" si="41"/>
        <v>90.769230769230774</v>
      </c>
      <c r="LW18" s="248">
        <f t="shared" si="43"/>
        <v>18.181818181818183</v>
      </c>
      <c r="LX18" s="179">
        <v>451</v>
      </c>
      <c r="LY18" s="178">
        <v>11</v>
      </c>
      <c r="LZ18" s="178">
        <v>18</v>
      </c>
      <c r="MA18" s="178">
        <v>0</v>
      </c>
      <c r="MB18" s="178">
        <v>295</v>
      </c>
      <c r="MC18" s="178">
        <v>2</v>
      </c>
      <c r="MD18" s="178">
        <v>108</v>
      </c>
      <c r="ME18" s="144">
        <v>0</v>
      </c>
      <c r="MF18" s="178">
        <v>0</v>
      </c>
      <c r="MG18" s="178">
        <v>0</v>
      </c>
      <c r="MH18" s="177">
        <v>30</v>
      </c>
      <c r="MI18" s="176">
        <v>9</v>
      </c>
      <c r="MJ18" s="144">
        <v>0</v>
      </c>
      <c r="MK18" s="143">
        <v>0</v>
      </c>
      <c r="ML18" s="240">
        <f t="shared" si="36"/>
        <v>5.2329396325459321</v>
      </c>
      <c r="MM18" s="237">
        <f t="shared" si="37"/>
        <v>3.6147902869757171</v>
      </c>
      <c r="MN18" s="238">
        <f t="shared" si="46"/>
        <v>65.543846443357168</v>
      </c>
      <c r="MO18" s="248">
        <f>MU18/(MQ18-MS18-MW18)*100</f>
        <v>54.337245920412258</v>
      </c>
      <c r="MP18" s="179">
        <v>6096</v>
      </c>
      <c r="MQ18" s="178">
        <v>3624</v>
      </c>
      <c r="MR18" s="178">
        <v>319</v>
      </c>
      <c r="MS18" s="178">
        <v>131</v>
      </c>
      <c r="MT18" s="178">
        <v>3483</v>
      </c>
      <c r="MU18" s="178">
        <v>1898</v>
      </c>
      <c r="MV18" s="178">
        <v>463</v>
      </c>
      <c r="MW18" s="144">
        <v>0</v>
      </c>
      <c r="MX18" s="178">
        <v>1063</v>
      </c>
      <c r="MY18" s="178">
        <v>963</v>
      </c>
      <c r="MZ18" s="177">
        <v>768</v>
      </c>
      <c r="NA18" s="176">
        <v>632</v>
      </c>
      <c r="NB18" s="144">
        <v>0</v>
      </c>
      <c r="NC18" s="143">
        <v>0</v>
      </c>
    </row>
    <row r="19" spans="1:367" s="156" customFormat="1" x14ac:dyDescent="0.3">
      <c r="A19" s="260">
        <v>1978</v>
      </c>
      <c r="B19" s="153">
        <v>0</v>
      </c>
      <c r="C19" s="9">
        <v>0</v>
      </c>
      <c r="D19" s="153">
        <v>0</v>
      </c>
      <c r="E19" s="9">
        <v>0</v>
      </c>
      <c r="F19" s="146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16">
        <v>0</v>
      </c>
      <c r="Z19" s="153">
        <v>0</v>
      </c>
      <c r="AA19" s="9">
        <v>0</v>
      </c>
      <c r="AB19" s="153">
        <v>0</v>
      </c>
      <c r="AC19" s="9">
        <v>0</v>
      </c>
      <c r="AD19" s="146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16">
        <v>0</v>
      </c>
      <c r="AX19" s="153">
        <v>0</v>
      </c>
      <c r="AY19" s="9">
        <v>0</v>
      </c>
      <c r="AZ19" s="153">
        <v>0</v>
      </c>
      <c r="BA19" s="9">
        <v>0</v>
      </c>
      <c r="BB19" s="146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16">
        <v>0</v>
      </c>
      <c r="BV19" s="153">
        <v>0</v>
      </c>
      <c r="BW19" s="9">
        <v>0</v>
      </c>
      <c r="BX19" s="153">
        <v>0</v>
      </c>
      <c r="BY19" s="9">
        <v>0</v>
      </c>
      <c r="BZ19" s="146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16">
        <v>0</v>
      </c>
      <c r="CT19" s="153">
        <v>0</v>
      </c>
      <c r="CU19" s="9">
        <v>0</v>
      </c>
      <c r="CV19" s="153">
        <v>0</v>
      </c>
      <c r="CW19" s="9">
        <v>0</v>
      </c>
      <c r="CX19" s="146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16">
        <v>0</v>
      </c>
      <c r="DR19" s="153">
        <v>0</v>
      </c>
      <c r="DS19" s="9">
        <v>0</v>
      </c>
      <c r="DT19" s="153">
        <v>0</v>
      </c>
      <c r="DU19" s="9">
        <v>0</v>
      </c>
      <c r="DV19" s="146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16">
        <v>0</v>
      </c>
      <c r="EP19" s="153">
        <v>0</v>
      </c>
      <c r="EQ19" s="9">
        <v>0</v>
      </c>
      <c r="ER19" s="153">
        <v>0</v>
      </c>
      <c r="ES19" s="9">
        <v>0</v>
      </c>
      <c r="ET19" s="146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16">
        <v>0</v>
      </c>
      <c r="FN19" s="236">
        <f t="shared" si="0"/>
        <v>7.9488778054862843</v>
      </c>
      <c r="FO19" s="237">
        <f t="shared" si="1"/>
        <v>6.6115702479338845</v>
      </c>
      <c r="FP19" s="238">
        <f t="shared" si="2"/>
        <v>73.414905450500555</v>
      </c>
      <c r="FQ19" s="239">
        <f t="shared" si="3"/>
        <v>58.475153165418646</v>
      </c>
      <c r="FR19" s="186">
        <v>3208</v>
      </c>
      <c r="FS19" s="185">
        <v>1573</v>
      </c>
      <c r="FT19" s="185">
        <v>255</v>
      </c>
      <c r="FU19" s="185">
        <v>104</v>
      </c>
      <c r="FV19" s="181">
        <v>1980</v>
      </c>
      <c r="FW19" s="181">
        <v>859</v>
      </c>
      <c r="FX19" s="181">
        <v>256</v>
      </c>
      <c r="FY19" s="144">
        <v>0</v>
      </c>
      <c r="FZ19" s="181">
        <v>252</v>
      </c>
      <c r="GA19" s="181">
        <v>241</v>
      </c>
      <c r="GB19" s="181">
        <v>465</v>
      </c>
      <c r="GC19" s="181">
        <v>369</v>
      </c>
      <c r="GD19" s="144">
        <v>0</v>
      </c>
      <c r="GE19" s="143">
        <v>0</v>
      </c>
      <c r="GF19" s="236">
        <f t="shared" si="4"/>
        <v>7.8672123692587537</v>
      </c>
      <c r="GG19" s="237">
        <f t="shared" si="5"/>
        <v>7.1428571428571423</v>
      </c>
      <c r="GH19" s="238">
        <f t="shared" si="6"/>
        <v>57.555089192025186</v>
      </c>
      <c r="GI19" s="239">
        <f t="shared" si="7"/>
        <v>51.324085750315263</v>
      </c>
      <c r="GJ19" s="182">
        <v>2199</v>
      </c>
      <c r="GK19" s="181">
        <v>1708</v>
      </c>
      <c r="GL19" s="181">
        <v>173</v>
      </c>
      <c r="GM19" s="181">
        <v>122</v>
      </c>
      <c r="GN19" s="181">
        <v>1097</v>
      </c>
      <c r="GO19" s="181">
        <v>814</v>
      </c>
      <c r="GP19" s="181">
        <v>120</v>
      </c>
      <c r="GQ19" s="144">
        <v>0</v>
      </c>
      <c r="GR19" s="181">
        <v>331</v>
      </c>
      <c r="GS19" s="181">
        <v>321</v>
      </c>
      <c r="GT19" s="181">
        <v>478</v>
      </c>
      <c r="GU19" s="181">
        <v>451</v>
      </c>
      <c r="GV19" s="144">
        <v>0</v>
      </c>
      <c r="GW19" s="143">
        <v>0</v>
      </c>
      <c r="GX19" s="236">
        <f t="shared" si="8"/>
        <v>18.332135154565059</v>
      </c>
      <c r="GY19" s="237">
        <f t="shared" si="9"/>
        <v>8.6075949367088604</v>
      </c>
      <c r="GZ19" s="238">
        <f t="shared" si="10"/>
        <v>73.312564901349958</v>
      </c>
      <c r="HA19" s="239">
        <f t="shared" si="11"/>
        <v>57.61772853185596</v>
      </c>
      <c r="HB19" s="180">
        <v>1391</v>
      </c>
      <c r="HC19" s="178">
        <v>395</v>
      </c>
      <c r="HD19" s="178">
        <v>255</v>
      </c>
      <c r="HE19" s="178">
        <v>34</v>
      </c>
      <c r="HF19" s="178">
        <v>706</v>
      </c>
      <c r="HG19" s="178">
        <v>208</v>
      </c>
      <c r="HH19" s="178">
        <v>173</v>
      </c>
      <c r="HI19" s="144">
        <v>0</v>
      </c>
      <c r="HJ19" s="178">
        <v>110</v>
      </c>
      <c r="HK19" s="178">
        <v>88</v>
      </c>
      <c r="HL19" s="178">
        <v>147</v>
      </c>
      <c r="HM19" s="178">
        <v>65</v>
      </c>
      <c r="HN19" s="144">
        <v>0</v>
      </c>
      <c r="HO19" s="143">
        <v>0</v>
      </c>
      <c r="HP19" s="236">
        <f t="shared" si="12"/>
        <v>8.2446808510638299</v>
      </c>
      <c r="HQ19" s="237">
        <f t="shared" si="13"/>
        <v>6.0606060606060606</v>
      </c>
      <c r="HR19" s="238">
        <f t="shared" si="14"/>
        <v>84.714082052906704</v>
      </c>
      <c r="HS19" s="239">
        <f t="shared" si="15"/>
        <v>54.393770856507231</v>
      </c>
      <c r="HT19" s="180">
        <v>8272</v>
      </c>
      <c r="HU19" s="178">
        <v>957</v>
      </c>
      <c r="HV19" s="178">
        <v>682</v>
      </c>
      <c r="HW19" s="178">
        <v>58</v>
      </c>
      <c r="HX19" s="178">
        <v>5348</v>
      </c>
      <c r="HY19" s="178">
        <v>489</v>
      </c>
      <c r="HZ19" s="178">
        <v>1277</v>
      </c>
      <c r="IA19" s="144">
        <v>0</v>
      </c>
      <c r="IB19" s="178">
        <v>365</v>
      </c>
      <c r="IC19" s="178">
        <v>244</v>
      </c>
      <c r="ID19" s="178">
        <v>600</v>
      </c>
      <c r="IE19" s="178">
        <v>166</v>
      </c>
      <c r="IF19" s="144">
        <v>0</v>
      </c>
      <c r="IG19" s="143">
        <v>0</v>
      </c>
      <c r="IH19" s="240">
        <f t="shared" si="16"/>
        <v>8.4</v>
      </c>
      <c r="II19" s="237">
        <f t="shared" si="17"/>
        <v>6.1111111111111107</v>
      </c>
      <c r="IJ19" s="238">
        <f t="shared" si="18"/>
        <v>68.103448275862064</v>
      </c>
      <c r="IK19" s="248">
        <f t="shared" si="19"/>
        <v>47.928994082840234</v>
      </c>
      <c r="IL19" s="179">
        <v>500</v>
      </c>
      <c r="IM19" s="178">
        <v>180</v>
      </c>
      <c r="IN19" s="178">
        <v>42</v>
      </c>
      <c r="IO19" s="178">
        <v>11</v>
      </c>
      <c r="IP19" s="178">
        <v>237</v>
      </c>
      <c r="IQ19" s="178">
        <v>81</v>
      </c>
      <c r="IR19" s="178">
        <v>110</v>
      </c>
      <c r="IS19" s="144">
        <v>0</v>
      </c>
      <c r="IT19" s="178">
        <v>25</v>
      </c>
      <c r="IU19" s="178">
        <v>22</v>
      </c>
      <c r="IV19" s="177">
        <v>86</v>
      </c>
      <c r="IW19" s="176">
        <v>66</v>
      </c>
      <c r="IX19" s="144">
        <v>0</v>
      </c>
      <c r="IY19" s="143">
        <v>0</v>
      </c>
      <c r="IZ19" s="240">
        <f t="shared" si="20"/>
        <v>9.1052217265809503</v>
      </c>
      <c r="JA19" s="237">
        <f t="shared" si="21"/>
        <v>6.1252900232018561</v>
      </c>
      <c r="JB19" s="238">
        <f t="shared" si="22"/>
        <v>64.543999999999997</v>
      </c>
      <c r="JC19" s="248">
        <f t="shared" si="23"/>
        <v>51.211072664359861</v>
      </c>
      <c r="JD19" s="179">
        <v>3811</v>
      </c>
      <c r="JE19" s="178">
        <v>2155</v>
      </c>
      <c r="JF19" s="178">
        <v>347</v>
      </c>
      <c r="JG19" s="178">
        <v>132</v>
      </c>
      <c r="JH19" s="178">
        <v>2017</v>
      </c>
      <c r="JI19" s="178">
        <v>1036</v>
      </c>
      <c r="JJ19" s="178">
        <v>339</v>
      </c>
      <c r="JK19" s="144">
        <v>0</v>
      </c>
      <c r="JL19" s="178">
        <v>445</v>
      </c>
      <c r="JM19" s="178">
        <v>424</v>
      </c>
      <c r="JN19" s="177">
        <v>663</v>
      </c>
      <c r="JO19" s="176">
        <v>563</v>
      </c>
      <c r="JP19" s="144">
        <v>0</v>
      </c>
      <c r="JQ19" s="143">
        <v>0</v>
      </c>
      <c r="JR19" s="240">
        <f t="shared" si="24"/>
        <v>7.5581395348837201</v>
      </c>
      <c r="JS19" s="237">
        <f t="shared" si="25"/>
        <v>4.6875</v>
      </c>
      <c r="JT19" s="238">
        <f t="shared" si="26"/>
        <v>91.82618415537236</v>
      </c>
      <c r="JU19" s="248">
        <f t="shared" si="27"/>
        <v>63.934426229508205</v>
      </c>
      <c r="JV19" s="179">
        <v>9116</v>
      </c>
      <c r="JW19" s="178">
        <v>128</v>
      </c>
      <c r="JX19" s="178">
        <v>689</v>
      </c>
      <c r="JY19" s="178">
        <v>6</v>
      </c>
      <c r="JZ19" s="178">
        <v>6572</v>
      </c>
      <c r="KA19" s="178">
        <v>78</v>
      </c>
      <c r="KB19" s="178">
        <v>1270</v>
      </c>
      <c r="KC19" s="144">
        <v>0</v>
      </c>
      <c r="KD19" s="178">
        <v>89</v>
      </c>
      <c r="KE19" s="178">
        <v>18</v>
      </c>
      <c r="KF19" s="177">
        <v>496</v>
      </c>
      <c r="KG19" s="176">
        <v>26</v>
      </c>
      <c r="KH19" s="144">
        <v>0</v>
      </c>
      <c r="KI19" s="143">
        <v>0</v>
      </c>
      <c r="KJ19" s="240">
        <f t="shared" si="28"/>
        <v>6.2764227642276422</v>
      </c>
      <c r="KK19" s="237">
        <f t="shared" si="29"/>
        <v>3.6831132731063239</v>
      </c>
      <c r="KL19" s="238">
        <f t="shared" si="44"/>
        <v>88.54087089381207</v>
      </c>
      <c r="KM19" s="248">
        <f t="shared" si="45"/>
        <v>81.673881673881681</v>
      </c>
      <c r="KN19" s="179">
        <v>3075</v>
      </c>
      <c r="KO19" s="178">
        <v>1439</v>
      </c>
      <c r="KP19" s="178">
        <v>193</v>
      </c>
      <c r="KQ19" s="178">
        <v>53</v>
      </c>
      <c r="KR19" s="178">
        <v>2318</v>
      </c>
      <c r="KS19" s="178">
        <v>1132</v>
      </c>
      <c r="KT19" s="178">
        <v>264</v>
      </c>
      <c r="KU19" s="144">
        <v>0</v>
      </c>
      <c r="KV19" s="178">
        <v>56</v>
      </c>
      <c r="KW19" s="178">
        <v>50</v>
      </c>
      <c r="KX19" s="177">
        <v>244</v>
      </c>
      <c r="KY19" s="176">
        <v>204</v>
      </c>
      <c r="KZ19" s="144">
        <v>0</v>
      </c>
      <c r="LA19" s="143">
        <v>0</v>
      </c>
      <c r="LB19" s="240">
        <f t="shared" si="32"/>
        <v>7.8827899298390429</v>
      </c>
      <c r="LC19" s="237">
        <f t="shared" si="33"/>
        <v>4.6296296296296298</v>
      </c>
      <c r="LD19" s="238">
        <f t="shared" si="34"/>
        <v>75.98702001081665</v>
      </c>
      <c r="LE19" s="248">
        <f t="shared" si="35"/>
        <v>33.009708737864081</v>
      </c>
      <c r="LF19" s="179">
        <v>2423</v>
      </c>
      <c r="LG19" s="178">
        <v>324</v>
      </c>
      <c r="LH19" s="178">
        <v>191</v>
      </c>
      <c r="LI19" s="178">
        <v>15</v>
      </c>
      <c r="LJ19" s="178">
        <v>1405</v>
      </c>
      <c r="LK19" s="178">
        <v>102</v>
      </c>
      <c r="LL19" s="178">
        <v>383</v>
      </c>
      <c r="LM19" s="144">
        <v>0</v>
      </c>
      <c r="LN19" s="178">
        <v>157</v>
      </c>
      <c r="LO19" s="178">
        <v>94</v>
      </c>
      <c r="LP19" s="177">
        <v>287</v>
      </c>
      <c r="LQ19" s="176">
        <v>113</v>
      </c>
      <c r="LR19" s="144">
        <v>0</v>
      </c>
      <c r="LS19" s="143">
        <v>0</v>
      </c>
      <c r="LT19" s="240">
        <f t="shared" si="40"/>
        <v>3.8054968287526427</v>
      </c>
      <c r="LU19" s="237">
        <f t="shared" si="42"/>
        <v>15.384615384615385</v>
      </c>
      <c r="LV19" s="238">
        <f t="shared" si="41"/>
        <v>96.347031963470315</v>
      </c>
      <c r="LW19" s="248">
        <f t="shared" si="43"/>
        <v>45.454545454545453</v>
      </c>
      <c r="LX19" s="179">
        <v>473</v>
      </c>
      <c r="LY19" s="178">
        <v>13</v>
      </c>
      <c r="LZ19" s="178">
        <v>18</v>
      </c>
      <c r="MA19" s="178">
        <v>2</v>
      </c>
      <c r="MB19" s="178">
        <v>422</v>
      </c>
      <c r="MC19" s="178">
        <v>5</v>
      </c>
      <c r="MD19" s="178">
        <v>17</v>
      </c>
      <c r="ME19" s="144">
        <v>0</v>
      </c>
      <c r="MF19" s="178">
        <v>6</v>
      </c>
      <c r="MG19" s="178">
        <v>6</v>
      </c>
      <c r="MH19" s="177">
        <v>10</v>
      </c>
      <c r="MI19" s="176">
        <v>0</v>
      </c>
      <c r="MJ19" s="144">
        <v>0</v>
      </c>
      <c r="MK19" s="143">
        <v>0</v>
      </c>
      <c r="ML19" s="240">
        <f t="shared" si="36"/>
        <v>5.4908485856905154</v>
      </c>
      <c r="MM19" s="237">
        <f t="shared" si="37"/>
        <v>3.5116662738628333</v>
      </c>
      <c r="MN19" s="238">
        <f t="shared" si="46"/>
        <v>67.71844660194175</v>
      </c>
      <c r="MO19" s="248">
        <f>MU19/(MQ19-MS19-MW19)*100</f>
        <v>56.106497313141176</v>
      </c>
      <c r="MP19" s="179">
        <v>7212</v>
      </c>
      <c r="MQ19" s="178">
        <v>4243</v>
      </c>
      <c r="MR19" s="178">
        <v>396</v>
      </c>
      <c r="MS19" s="178">
        <v>149</v>
      </c>
      <c r="MT19" s="178">
        <v>4185</v>
      </c>
      <c r="MU19" s="178">
        <v>2297</v>
      </c>
      <c r="MV19" s="178">
        <v>636</v>
      </c>
      <c r="MW19" s="144">
        <v>0</v>
      </c>
      <c r="MX19" s="178">
        <v>1171</v>
      </c>
      <c r="MY19" s="178">
        <v>1139</v>
      </c>
      <c r="MZ19" s="177">
        <v>824</v>
      </c>
      <c r="NA19" s="176">
        <v>658</v>
      </c>
      <c r="NB19" s="144">
        <v>0</v>
      </c>
      <c r="NC19" s="143">
        <v>0</v>
      </c>
    </row>
    <row r="20" spans="1:367" s="156" customFormat="1" x14ac:dyDescent="0.3">
      <c r="A20" s="260">
        <v>1979</v>
      </c>
      <c r="B20" s="153">
        <v>0</v>
      </c>
      <c r="C20" s="9">
        <v>0</v>
      </c>
      <c r="D20" s="153">
        <v>0</v>
      </c>
      <c r="E20" s="9">
        <v>0</v>
      </c>
      <c r="F20" s="146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16">
        <v>0</v>
      </c>
      <c r="Z20" s="153">
        <v>0</v>
      </c>
      <c r="AA20" s="9">
        <v>0</v>
      </c>
      <c r="AB20" s="153">
        <v>0</v>
      </c>
      <c r="AC20" s="9">
        <v>0</v>
      </c>
      <c r="AD20" s="146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6">
        <v>0</v>
      </c>
      <c r="AX20" s="153">
        <v>0</v>
      </c>
      <c r="AY20" s="9">
        <v>0</v>
      </c>
      <c r="AZ20" s="153">
        <v>0</v>
      </c>
      <c r="BA20" s="9">
        <v>0</v>
      </c>
      <c r="BB20" s="146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16">
        <v>0</v>
      </c>
      <c r="BV20" s="153">
        <v>0</v>
      </c>
      <c r="BW20" s="9">
        <v>0</v>
      </c>
      <c r="BX20" s="153">
        <v>0</v>
      </c>
      <c r="BY20" s="9">
        <v>0</v>
      </c>
      <c r="BZ20" s="146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16">
        <v>0</v>
      </c>
      <c r="CT20" s="153">
        <v>0</v>
      </c>
      <c r="CU20" s="9">
        <v>0</v>
      </c>
      <c r="CV20" s="153">
        <v>0</v>
      </c>
      <c r="CW20" s="9">
        <v>0</v>
      </c>
      <c r="CX20" s="146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6">
        <v>0</v>
      </c>
      <c r="DR20" s="153">
        <v>0</v>
      </c>
      <c r="DS20" s="9">
        <v>0</v>
      </c>
      <c r="DT20" s="153">
        <v>0</v>
      </c>
      <c r="DU20" s="9">
        <v>0</v>
      </c>
      <c r="DV20" s="146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16">
        <v>0</v>
      </c>
      <c r="EP20" s="153">
        <v>0</v>
      </c>
      <c r="EQ20" s="9">
        <v>0</v>
      </c>
      <c r="ER20" s="153">
        <v>0</v>
      </c>
      <c r="ES20" s="9">
        <v>0</v>
      </c>
      <c r="ET20" s="146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16">
        <v>0</v>
      </c>
      <c r="FN20" s="236">
        <f t="shared" si="0"/>
        <v>9.3281510272071078</v>
      </c>
      <c r="FO20" s="237">
        <f t="shared" si="1"/>
        <v>9.0212264150943398</v>
      </c>
      <c r="FP20" s="238">
        <f t="shared" si="2"/>
        <v>75.218267293485567</v>
      </c>
      <c r="FQ20" s="239">
        <f t="shared" si="3"/>
        <v>57.22618276085548</v>
      </c>
      <c r="FR20" s="184">
        <v>3602</v>
      </c>
      <c r="FS20" s="183">
        <v>1696</v>
      </c>
      <c r="FT20" s="183">
        <v>336</v>
      </c>
      <c r="FU20" s="183">
        <v>153</v>
      </c>
      <c r="FV20" s="170">
        <v>2240</v>
      </c>
      <c r="FW20" s="170">
        <v>883</v>
      </c>
      <c r="FX20" s="170">
        <v>288</v>
      </c>
      <c r="FY20" s="144">
        <v>0</v>
      </c>
      <c r="FZ20" s="170">
        <v>415</v>
      </c>
      <c r="GA20" s="170">
        <v>378</v>
      </c>
      <c r="GB20" s="170">
        <v>323</v>
      </c>
      <c r="GC20" s="170">
        <v>282</v>
      </c>
      <c r="GD20" s="144">
        <v>0</v>
      </c>
      <c r="GE20" s="143">
        <v>0</v>
      </c>
      <c r="GF20" s="236">
        <f t="shared" si="4"/>
        <v>8.4201750729470621</v>
      </c>
      <c r="GG20" s="237">
        <f t="shared" si="5"/>
        <v>8.0889787664307384</v>
      </c>
      <c r="GH20" s="238">
        <f t="shared" si="6"/>
        <v>48.473282442748086</v>
      </c>
      <c r="GI20" s="239">
        <f t="shared" si="7"/>
        <v>42.354235423542349</v>
      </c>
      <c r="GJ20" s="171">
        <v>2399</v>
      </c>
      <c r="GK20" s="170">
        <v>1978</v>
      </c>
      <c r="GL20" s="170">
        <v>202</v>
      </c>
      <c r="GM20" s="170">
        <v>160</v>
      </c>
      <c r="GN20" s="170">
        <v>1016</v>
      </c>
      <c r="GO20" s="170">
        <v>770</v>
      </c>
      <c r="GP20" s="170">
        <v>101</v>
      </c>
      <c r="GQ20" s="144">
        <v>0</v>
      </c>
      <c r="GR20" s="170">
        <v>565</v>
      </c>
      <c r="GS20" s="170">
        <v>540</v>
      </c>
      <c r="GT20" s="170">
        <v>515</v>
      </c>
      <c r="GU20" s="170">
        <v>508</v>
      </c>
      <c r="GV20" s="144">
        <v>0</v>
      </c>
      <c r="GW20" s="143">
        <v>0</v>
      </c>
      <c r="GX20" s="236">
        <f t="shared" si="8"/>
        <v>20.918032786885245</v>
      </c>
      <c r="GY20" s="237">
        <f t="shared" si="9"/>
        <v>12.923728813559322</v>
      </c>
      <c r="GZ20" s="238">
        <f t="shared" si="10"/>
        <v>68.882466281310215</v>
      </c>
      <c r="HA20" s="239">
        <f t="shared" si="11"/>
        <v>52.798053527980535</v>
      </c>
      <c r="HB20" s="180">
        <v>1525</v>
      </c>
      <c r="HC20" s="178">
        <v>472</v>
      </c>
      <c r="HD20" s="178">
        <v>319</v>
      </c>
      <c r="HE20" s="178">
        <v>61</v>
      </c>
      <c r="HF20" s="178">
        <v>715</v>
      </c>
      <c r="HG20" s="178">
        <v>217</v>
      </c>
      <c r="HH20" s="178">
        <v>168</v>
      </c>
      <c r="HI20" s="144">
        <v>0</v>
      </c>
      <c r="HJ20" s="178">
        <v>179</v>
      </c>
      <c r="HK20" s="178">
        <v>124</v>
      </c>
      <c r="HL20" s="178">
        <v>144</v>
      </c>
      <c r="HM20" s="178">
        <v>70</v>
      </c>
      <c r="HN20" s="144">
        <v>0</v>
      </c>
      <c r="HO20" s="143">
        <v>0</v>
      </c>
      <c r="HP20" s="236">
        <f t="shared" si="12"/>
        <v>10.034364261168385</v>
      </c>
      <c r="HQ20" s="237">
        <f t="shared" si="13"/>
        <v>5.3872053872053867</v>
      </c>
      <c r="HR20" s="238">
        <f t="shared" si="14"/>
        <v>86.507336257752229</v>
      </c>
      <c r="HS20" s="239">
        <f t="shared" si="15"/>
        <v>55.516014234875442</v>
      </c>
      <c r="HT20" s="180">
        <v>8730</v>
      </c>
      <c r="HU20" s="178">
        <v>891</v>
      </c>
      <c r="HV20" s="178">
        <v>876</v>
      </c>
      <c r="HW20" s="178">
        <v>48</v>
      </c>
      <c r="HX20" s="178">
        <v>5719</v>
      </c>
      <c r="HY20" s="178">
        <v>468</v>
      </c>
      <c r="HZ20" s="178">
        <v>1243</v>
      </c>
      <c r="IA20" s="144">
        <v>0</v>
      </c>
      <c r="IB20" s="178">
        <v>515</v>
      </c>
      <c r="IC20" s="178">
        <v>212</v>
      </c>
      <c r="ID20" s="178">
        <v>377</v>
      </c>
      <c r="IE20" s="178">
        <v>163</v>
      </c>
      <c r="IF20" s="144">
        <v>0</v>
      </c>
      <c r="IG20" s="143">
        <v>0</v>
      </c>
      <c r="IH20" s="240">
        <f t="shared" si="16"/>
        <v>8.128544423440454</v>
      </c>
      <c r="II20" s="237">
        <f t="shared" si="17"/>
        <v>9.5890410958904102</v>
      </c>
      <c r="IJ20" s="238">
        <f t="shared" si="18"/>
        <v>65.594059405940598</v>
      </c>
      <c r="IK20" s="248">
        <f t="shared" si="19"/>
        <v>43.43434343434344</v>
      </c>
      <c r="IL20" s="179">
        <v>529</v>
      </c>
      <c r="IM20" s="178">
        <v>219</v>
      </c>
      <c r="IN20" s="178">
        <v>43</v>
      </c>
      <c r="IO20" s="178">
        <v>21</v>
      </c>
      <c r="IP20" s="178">
        <v>265</v>
      </c>
      <c r="IQ20" s="178">
        <v>86</v>
      </c>
      <c r="IR20" s="178">
        <v>82</v>
      </c>
      <c r="IS20" s="144">
        <v>0</v>
      </c>
      <c r="IT20" s="178">
        <v>70</v>
      </c>
      <c r="IU20" s="178">
        <v>58</v>
      </c>
      <c r="IV20" s="177">
        <v>69</v>
      </c>
      <c r="IW20" s="176">
        <v>54</v>
      </c>
      <c r="IX20" s="144">
        <v>0</v>
      </c>
      <c r="IY20" s="143">
        <v>0</v>
      </c>
      <c r="IZ20" s="240">
        <f t="shared" si="20"/>
        <v>11.76470588235294</v>
      </c>
      <c r="JA20" s="237">
        <f t="shared" si="21"/>
        <v>7.3200992555831261</v>
      </c>
      <c r="JB20" s="238">
        <f t="shared" si="22"/>
        <v>67.036260113874732</v>
      </c>
      <c r="JC20" s="248">
        <f t="shared" si="23"/>
        <v>54.172244533690318</v>
      </c>
      <c r="JD20" s="179">
        <v>4131</v>
      </c>
      <c r="JE20" s="178">
        <v>2418</v>
      </c>
      <c r="JF20" s="178">
        <v>486</v>
      </c>
      <c r="JG20" s="178">
        <v>177</v>
      </c>
      <c r="JH20" s="178">
        <v>2237</v>
      </c>
      <c r="JI20" s="178">
        <v>1214</v>
      </c>
      <c r="JJ20" s="178">
        <v>308</v>
      </c>
      <c r="JK20" s="144">
        <v>0</v>
      </c>
      <c r="JL20" s="178">
        <v>706</v>
      </c>
      <c r="JM20" s="178">
        <v>661</v>
      </c>
      <c r="JN20" s="177">
        <v>394</v>
      </c>
      <c r="JO20" s="176">
        <v>366</v>
      </c>
      <c r="JP20" s="144">
        <v>0</v>
      </c>
      <c r="JQ20" s="143">
        <v>0</v>
      </c>
      <c r="JR20" s="240">
        <f t="shared" si="24"/>
        <v>10.162279833762121</v>
      </c>
      <c r="JS20" s="237">
        <f t="shared" si="25"/>
        <v>2.2388059701492535</v>
      </c>
      <c r="JT20" s="238">
        <f t="shared" si="26"/>
        <v>95.050531225706138</v>
      </c>
      <c r="JU20" s="248">
        <f t="shared" si="27"/>
        <v>63.358778625954194</v>
      </c>
      <c r="JV20" s="179">
        <v>10106</v>
      </c>
      <c r="JW20" s="178">
        <v>134</v>
      </c>
      <c r="JX20" s="178">
        <v>1027</v>
      </c>
      <c r="JY20" s="178">
        <v>3</v>
      </c>
      <c r="JZ20" s="178">
        <v>7336</v>
      </c>
      <c r="KA20" s="178">
        <v>83</v>
      </c>
      <c r="KB20" s="178">
        <v>1361</v>
      </c>
      <c r="KC20" s="144">
        <v>0</v>
      </c>
      <c r="KD20" s="178">
        <v>153</v>
      </c>
      <c r="KE20" s="178">
        <v>25</v>
      </c>
      <c r="KF20" s="177">
        <v>229</v>
      </c>
      <c r="KG20" s="176">
        <v>23</v>
      </c>
      <c r="KH20" s="144">
        <v>0</v>
      </c>
      <c r="KI20" s="143">
        <v>0</v>
      </c>
      <c r="KJ20" s="240">
        <f t="shared" si="28"/>
        <v>5.5737704918032787</v>
      </c>
      <c r="KK20" s="237">
        <f t="shared" si="29"/>
        <v>4.5366169799092679</v>
      </c>
      <c r="KL20" s="238">
        <f t="shared" si="44"/>
        <v>88.241718238077908</v>
      </c>
      <c r="KM20" s="248">
        <f t="shared" si="45"/>
        <v>80.515953835709439</v>
      </c>
      <c r="KN20" s="179">
        <v>3355</v>
      </c>
      <c r="KO20" s="178">
        <v>1543</v>
      </c>
      <c r="KP20" s="178">
        <v>187</v>
      </c>
      <c r="KQ20" s="178">
        <v>70</v>
      </c>
      <c r="KR20" s="178">
        <v>2424</v>
      </c>
      <c r="KS20" s="178">
        <v>1186</v>
      </c>
      <c r="KT20" s="178">
        <v>421</v>
      </c>
      <c r="KU20" s="144">
        <v>0</v>
      </c>
      <c r="KV20" s="178">
        <v>117</v>
      </c>
      <c r="KW20" s="178">
        <v>101</v>
      </c>
      <c r="KX20" s="177">
        <v>206</v>
      </c>
      <c r="KY20" s="176">
        <v>186</v>
      </c>
      <c r="KZ20" s="144">
        <v>0</v>
      </c>
      <c r="LA20" s="143">
        <v>0</v>
      </c>
      <c r="LB20" s="240">
        <f t="shared" si="32"/>
        <v>9.1697645600991322</v>
      </c>
      <c r="LC20" s="237">
        <f t="shared" si="33"/>
        <v>5.6657223796034</v>
      </c>
      <c r="LD20" s="238">
        <f t="shared" si="34"/>
        <v>82.299465240641709</v>
      </c>
      <c r="LE20" s="248">
        <f t="shared" si="35"/>
        <v>40.840840840840841</v>
      </c>
      <c r="LF20" s="179">
        <v>2421</v>
      </c>
      <c r="LG20" s="178">
        <v>353</v>
      </c>
      <c r="LH20" s="178">
        <v>222</v>
      </c>
      <c r="LI20" s="178">
        <v>20</v>
      </c>
      <c r="LJ20" s="178">
        <v>1539</v>
      </c>
      <c r="LK20" s="178">
        <v>136</v>
      </c>
      <c r="LL20" s="178">
        <v>329</v>
      </c>
      <c r="LM20" s="144">
        <v>0</v>
      </c>
      <c r="LN20" s="178">
        <v>173</v>
      </c>
      <c r="LO20" s="178">
        <v>118</v>
      </c>
      <c r="LP20" s="177">
        <v>158</v>
      </c>
      <c r="LQ20" s="176">
        <v>79</v>
      </c>
      <c r="LR20" s="144">
        <v>0</v>
      </c>
      <c r="LS20" s="143">
        <v>0</v>
      </c>
      <c r="LT20" s="240">
        <f t="shared" si="40"/>
        <v>4.4481054365733117</v>
      </c>
      <c r="LU20" s="237">
        <f t="shared" si="42"/>
        <v>10.526315789473683</v>
      </c>
      <c r="LV20" s="238">
        <f t="shared" si="41"/>
        <v>89.147286821705436</v>
      </c>
      <c r="LW20" s="248">
        <f t="shared" si="43"/>
        <v>23.52941176470588</v>
      </c>
      <c r="LX20" s="179">
        <v>607</v>
      </c>
      <c r="LY20" s="178">
        <v>19</v>
      </c>
      <c r="LZ20" s="178">
        <v>27</v>
      </c>
      <c r="MA20" s="178">
        <v>2</v>
      </c>
      <c r="MB20" s="178">
        <v>460</v>
      </c>
      <c r="MC20" s="178">
        <v>4</v>
      </c>
      <c r="MD20" s="178">
        <v>64</v>
      </c>
      <c r="ME20" s="144">
        <v>0</v>
      </c>
      <c r="MF20" s="178">
        <v>15</v>
      </c>
      <c r="MG20" s="178">
        <v>13</v>
      </c>
      <c r="MH20" s="177">
        <v>41</v>
      </c>
      <c r="MI20" s="176">
        <v>0</v>
      </c>
      <c r="MJ20" s="144">
        <v>0</v>
      </c>
      <c r="MK20" s="143">
        <v>0</v>
      </c>
      <c r="ML20" s="240">
        <f t="shared" si="36"/>
        <v>7.1704701334330965</v>
      </c>
      <c r="MM20" s="237">
        <f t="shared" si="37"/>
        <v>4.6756529064869419</v>
      </c>
      <c r="MN20" s="238">
        <f t="shared" si="46"/>
        <v>77.918162239770282</v>
      </c>
      <c r="MO20" s="248">
        <f>MU20/(MQ20-MS20-MX20)*100</f>
        <v>85.811919081465277</v>
      </c>
      <c r="MP20" s="179">
        <v>8019</v>
      </c>
      <c r="MQ20" s="178">
        <v>4748</v>
      </c>
      <c r="MR20" s="178">
        <v>575</v>
      </c>
      <c r="MS20" s="178">
        <v>222</v>
      </c>
      <c r="MT20" s="178">
        <v>5427</v>
      </c>
      <c r="MU20" s="178">
        <v>3139</v>
      </c>
      <c r="MV20" s="178">
        <v>479</v>
      </c>
      <c r="MW20" s="144">
        <v>0</v>
      </c>
      <c r="MX20" s="144">
        <v>868</v>
      </c>
      <c r="MY20" s="178">
        <v>832</v>
      </c>
      <c r="MZ20" s="178">
        <v>670</v>
      </c>
      <c r="NA20" s="176">
        <v>555</v>
      </c>
      <c r="NB20" s="144">
        <v>0</v>
      </c>
      <c r="NC20" s="143">
        <v>0</v>
      </c>
    </row>
    <row r="21" spans="1:367" x14ac:dyDescent="0.3">
      <c r="A21" s="260">
        <v>1980</v>
      </c>
      <c r="B21" s="153">
        <v>0</v>
      </c>
      <c r="C21" s="9">
        <v>0</v>
      </c>
      <c r="D21" s="153">
        <v>0</v>
      </c>
      <c r="E21" s="9">
        <v>0</v>
      </c>
      <c r="F21" s="146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16">
        <v>0</v>
      </c>
      <c r="Z21" s="153">
        <v>0</v>
      </c>
      <c r="AA21" s="9">
        <v>0</v>
      </c>
      <c r="AB21" s="153">
        <v>0</v>
      </c>
      <c r="AC21" s="9">
        <v>0</v>
      </c>
      <c r="AD21" s="146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16">
        <v>0</v>
      </c>
      <c r="AX21" s="153">
        <v>0</v>
      </c>
      <c r="AY21" s="9">
        <v>0</v>
      </c>
      <c r="AZ21" s="153">
        <v>0</v>
      </c>
      <c r="BA21" s="9">
        <v>0</v>
      </c>
      <c r="BB21" s="146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16">
        <v>0</v>
      </c>
      <c r="BV21" s="153">
        <v>0</v>
      </c>
      <c r="BW21" s="9">
        <v>0</v>
      </c>
      <c r="BX21" s="153">
        <v>0</v>
      </c>
      <c r="BY21" s="9">
        <v>0</v>
      </c>
      <c r="BZ21" s="146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16">
        <v>0</v>
      </c>
      <c r="CT21" s="153">
        <v>0</v>
      </c>
      <c r="CU21" s="9">
        <v>0</v>
      </c>
      <c r="CV21" s="153">
        <v>0</v>
      </c>
      <c r="CW21" s="9">
        <v>0</v>
      </c>
      <c r="CX21" s="146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16">
        <v>0</v>
      </c>
      <c r="DR21" s="153">
        <v>0</v>
      </c>
      <c r="DS21" s="9">
        <v>0</v>
      </c>
      <c r="DT21" s="153">
        <v>0</v>
      </c>
      <c r="DU21" s="9">
        <v>0</v>
      </c>
      <c r="DV21" s="146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16">
        <v>0</v>
      </c>
      <c r="EP21" s="153">
        <v>0</v>
      </c>
      <c r="EQ21" s="9">
        <v>0</v>
      </c>
      <c r="ER21" s="153">
        <v>0</v>
      </c>
      <c r="ES21" s="9">
        <v>0</v>
      </c>
      <c r="ET21" s="146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9">
        <v>0</v>
      </c>
      <c r="FI21" s="9">
        <v>0</v>
      </c>
      <c r="FJ21" s="9">
        <v>0</v>
      </c>
      <c r="FK21" s="9">
        <v>0</v>
      </c>
      <c r="FL21" s="9">
        <v>0</v>
      </c>
      <c r="FM21" s="16">
        <v>0</v>
      </c>
      <c r="FN21" s="236">
        <f t="shared" si="0"/>
        <v>13.733423241177793</v>
      </c>
      <c r="FO21" s="237">
        <f t="shared" si="1"/>
        <v>12.207527975584945</v>
      </c>
      <c r="FP21" s="238">
        <f t="shared" si="2"/>
        <v>72.788542544229145</v>
      </c>
      <c r="FQ21" s="239">
        <f t="shared" si="3"/>
        <v>61.935110081112398</v>
      </c>
      <c r="FR21" s="182">
        <v>4449</v>
      </c>
      <c r="FS21" s="181">
        <v>1966</v>
      </c>
      <c r="FT21" s="181">
        <v>611</v>
      </c>
      <c r="FU21" s="181">
        <v>240</v>
      </c>
      <c r="FV21" s="181">
        <v>2592</v>
      </c>
      <c r="FW21" s="181">
        <v>1069</v>
      </c>
      <c r="FX21" s="181">
        <v>277</v>
      </c>
      <c r="FY21" s="144">
        <v>0</v>
      </c>
      <c r="FZ21" s="181">
        <v>508</v>
      </c>
      <c r="GA21" s="181">
        <v>415</v>
      </c>
      <c r="GB21" s="181">
        <v>461</v>
      </c>
      <c r="GC21" s="181">
        <v>242</v>
      </c>
      <c r="GD21" s="144">
        <v>0</v>
      </c>
      <c r="GE21" s="143">
        <v>0</v>
      </c>
      <c r="GF21" s="236">
        <f t="shared" si="4"/>
        <v>10.589013898080742</v>
      </c>
      <c r="GG21" s="237">
        <f t="shared" si="5"/>
        <v>10.016155088852988</v>
      </c>
      <c r="GH21" s="238">
        <f t="shared" si="6"/>
        <v>44.869831546707509</v>
      </c>
      <c r="GI21" s="239">
        <f t="shared" si="7"/>
        <v>38.824057450628366</v>
      </c>
      <c r="GJ21" s="182">
        <v>3022</v>
      </c>
      <c r="GK21" s="181">
        <v>2476</v>
      </c>
      <c r="GL21" s="181">
        <v>320</v>
      </c>
      <c r="GM21" s="181">
        <v>248</v>
      </c>
      <c r="GN21" s="181">
        <v>1172</v>
      </c>
      <c r="GO21" s="181">
        <v>865</v>
      </c>
      <c r="GP21" s="181">
        <v>90</v>
      </c>
      <c r="GQ21" s="144">
        <v>0</v>
      </c>
      <c r="GR21" s="181">
        <v>721</v>
      </c>
      <c r="GS21" s="181">
        <v>707</v>
      </c>
      <c r="GT21" s="181">
        <v>719</v>
      </c>
      <c r="GU21" s="181">
        <v>656</v>
      </c>
      <c r="GV21" s="144">
        <v>0</v>
      </c>
      <c r="GW21" s="143">
        <v>0</v>
      </c>
      <c r="GX21" s="236">
        <f t="shared" si="8"/>
        <v>23.574631646380524</v>
      </c>
      <c r="GY21" s="237">
        <f t="shared" si="9"/>
        <v>13.20754716981132</v>
      </c>
      <c r="GZ21" s="238">
        <f t="shared" si="10"/>
        <v>64.435946462715108</v>
      </c>
      <c r="HA21" s="239">
        <f t="shared" si="11"/>
        <v>44.444444444444443</v>
      </c>
      <c r="HB21" s="180">
        <v>1561</v>
      </c>
      <c r="HC21" s="178">
        <v>477</v>
      </c>
      <c r="HD21" s="178">
        <v>368</v>
      </c>
      <c r="HE21" s="178">
        <v>63</v>
      </c>
      <c r="HF21" s="178">
        <v>674</v>
      </c>
      <c r="HG21" s="178">
        <v>184</v>
      </c>
      <c r="HH21" s="178">
        <v>147</v>
      </c>
      <c r="HI21" s="144">
        <v>0</v>
      </c>
      <c r="HJ21" s="178">
        <v>162</v>
      </c>
      <c r="HK21" s="178">
        <v>120</v>
      </c>
      <c r="HL21" s="178">
        <v>210</v>
      </c>
      <c r="HM21" s="178">
        <v>110</v>
      </c>
      <c r="HN21" s="144">
        <v>0</v>
      </c>
      <c r="HO21" s="143">
        <v>0</v>
      </c>
      <c r="HP21" s="236">
        <f t="shared" si="12"/>
        <v>13.098561305561521</v>
      </c>
      <c r="HQ21" s="237">
        <f t="shared" si="13"/>
        <v>10.463968410661401</v>
      </c>
      <c r="HR21" s="238">
        <f t="shared" si="14"/>
        <v>78.675740819509429</v>
      </c>
      <c r="HS21" s="239">
        <f t="shared" si="15"/>
        <v>54.685777287761852</v>
      </c>
      <c r="HT21" s="180">
        <v>9314</v>
      </c>
      <c r="HU21" s="178">
        <v>1013</v>
      </c>
      <c r="HV21" s="178">
        <v>1220</v>
      </c>
      <c r="HW21" s="178">
        <v>106</v>
      </c>
      <c r="HX21" s="178">
        <v>5549</v>
      </c>
      <c r="HY21" s="178">
        <v>496</v>
      </c>
      <c r="HZ21" s="178">
        <v>1041</v>
      </c>
      <c r="IA21" s="144">
        <v>0</v>
      </c>
      <c r="IB21" s="178">
        <v>518</v>
      </c>
      <c r="IC21" s="178">
        <v>286</v>
      </c>
      <c r="ID21" s="178">
        <v>986</v>
      </c>
      <c r="IE21" s="178">
        <v>125</v>
      </c>
      <c r="IF21" s="144">
        <v>0</v>
      </c>
      <c r="IG21" s="143">
        <v>0</v>
      </c>
      <c r="IH21" s="240">
        <f t="shared" si="16"/>
        <v>7.0397111913357406</v>
      </c>
      <c r="II21" s="237">
        <f t="shared" si="17"/>
        <v>9.9137931034482758</v>
      </c>
      <c r="IJ21" s="238">
        <f t="shared" si="18"/>
        <v>68.981481481481481</v>
      </c>
      <c r="IK21" s="248">
        <f t="shared" si="19"/>
        <v>44.497607655502392</v>
      </c>
      <c r="IL21" s="179">
        <v>554</v>
      </c>
      <c r="IM21" s="178">
        <v>232</v>
      </c>
      <c r="IN21" s="178">
        <v>39</v>
      </c>
      <c r="IO21" s="178">
        <v>23</v>
      </c>
      <c r="IP21" s="178">
        <v>298</v>
      </c>
      <c r="IQ21" s="178">
        <v>93</v>
      </c>
      <c r="IR21" s="178">
        <v>83</v>
      </c>
      <c r="IS21" s="144">
        <v>0</v>
      </c>
      <c r="IT21" s="178">
        <v>89</v>
      </c>
      <c r="IU21" s="178">
        <v>84</v>
      </c>
      <c r="IV21" s="177">
        <v>45</v>
      </c>
      <c r="IW21" s="176">
        <v>32</v>
      </c>
      <c r="IX21" s="144">
        <v>0</v>
      </c>
      <c r="IY21" s="143">
        <v>0</v>
      </c>
      <c r="IZ21" s="240">
        <f t="shared" si="20"/>
        <v>14.276663146779303</v>
      </c>
      <c r="JA21" s="237">
        <f t="shared" si="21"/>
        <v>9.5156303675712817</v>
      </c>
      <c r="JB21" s="238">
        <f t="shared" si="22"/>
        <v>57.612095933263817</v>
      </c>
      <c r="JC21" s="248">
        <f t="shared" si="23"/>
        <v>45.558086560364465</v>
      </c>
      <c r="JD21" s="179">
        <v>4735</v>
      </c>
      <c r="JE21" s="178">
        <v>2911</v>
      </c>
      <c r="JF21" s="178">
        <v>676</v>
      </c>
      <c r="JG21" s="178">
        <v>277</v>
      </c>
      <c r="JH21" s="178">
        <v>2210</v>
      </c>
      <c r="JI21" s="178">
        <v>1200</v>
      </c>
      <c r="JJ21" s="178">
        <v>223</v>
      </c>
      <c r="JK21" s="144">
        <v>0</v>
      </c>
      <c r="JL21" s="178">
        <v>874</v>
      </c>
      <c r="JM21" s="178">
        <v>810</v>
      </c>
      <c r="JN21" s="177">
        <v>752</v>
      </c>
      <c r="JO21" s="176">
        <v>624</v>
      </c>
      <c r="JP21" s="144">
        <v>0</v>
      </c>
      <c r="JQ21" s="143">
        <v>0</v>
      </c>
      <c r="JR21" s="240">
        <f t="shared" si="24"/>
        <v>13.959862081159931</v>
      </c>
      <c r="JS21" s="237">
        <f t="shared" si="25"/>
        <v>19.333333333333332</v>
      </c>
      <c r="JT21" s="238">
        <f t="shared" si="26"/>
        <v>83.82389314865199</v>
      </c>
      <c r="JU21" s="248">
        <f t="shared" si="27"/>
        <v>50.413223140495866</v>
      </c>
      <c r="JV21" s="179">
        <v>11311</v>
      </c>
      <c r="JW21" s="178">
        <v>150</v>
      </c>
      <c r="JX21" s="178">
        <v>1579</v>
      </c>
      <c r="JY21" s="178">
        <v>29</v>
      </c>
      <c r="JZ21" s="178">
        <v>6778</v>
      </c>
      <c r="KA21" s="178">
        <v>61</v>
      </c>
      <c r="KB21" s="178">
        <v>1646</v>
      </c>
      <c r="KC21" s="144">
        <v>0</v>
      </c>
      <c r="KD21" s="178">
        <v>397</v>
      </c>
      <c r="KE21" s="178">
        <v>28</v>
      </c>
      <c r="KF21" s="177">
        <v>911</v>
      </c>
      <c r="KG21" s="176">
        <v>32</v>
      </c>
      <c r="KH21" s="144">
        <v>0</v>
      </c>
      <c r="KI21" s="143">
        <v>0</v>
      </c>
      <c r="KJ21" s="240">
        <f t="shared" si="28"/>
        <v>6.8278805120910393</v>
      </c>
      <c r="KK21" s="237">
        <f t="shared" si="29"/>
        <v>4.324683965402528</v>
      </c>
      <c r="KL21" s="238">
        <f t="shared" si="44"/>
        <v>85.599721059972111</v>
      </c>
      <c r="KM21" s="248">
        <f t="shared" si="45"/>
        <v>79.207232267037554</v>
      </c>
      <c r="KN21" s="179">
        <v>3515</v>
      </c>
      <c r="KO21" s="178">
        <v>1503</v>
      </c>
      <c r="KP21" s="178">
        <v>240</v>
      </c>
      <c r="KQ21" s="178">
        <v>65</v>
      </c>
      <c r="KR21" s="178">
        <v>2455</v>
      </c>
      <c r="KS21" s="178">
        <v>1139</v>
      </c>
      <c r="KT21" s="178">
        <v>407</v>
      </c>
      <c r="KU21" s="144">
        <v>0</v>
      </c>
      <c r="KV21" s="178">
        <v>152</v>
      </c>
      <c r="KW21" s="178">
        <v>142</v>
      </c>
      <c r="KX21" s="177">
        <v>261</v>
      </c>
      <c r="KY21" s="176">
        <v>157</v>
      </c>
      <c r="KZ21" s="144">
        <v>0</v>
      </c>
      <c r="LA21" s="143">
        <v>0</v>
      </c>
      <c r="LB21" s="240">
        <f t="shared" si="32"/>
        <v>10.959423587409937</v>
      </c>
      <c r="LC21" s="237">
        <f t="shared" si="33"/>
        <v>8.5836909871244629</v>
      </c>
      <c r="LD21" s="238">
        <f t="shared" si="34"/>
        <v>66.880236569738784</v>
      </c>
      <c r="LE21" s="248">
        <f t="shared" si="35"/>
        <v>38.497652582159624</v>
      </c>
      <c r="LF21" s="179">
        <v>2637</v>
      </c>
      <c r="LG21" s="178">
        <v>466</v>
      </c>
      <c r="LH21" s="178">
        <v>289</v>
      </c>
      <c r="LI21" s="178">
        <v>40</v>
      </c>
      <c r="LJ21" s="178">
        <v>1357</v>
      </c>
      <c r="LK21" s="178">
        <v>164</v>
      </c>
      <c r="LL21" s="178">
        <v>319</v>
      </c>
      <c r="LM21" s="144">
        <v>0</v>
      </c>
      <c r="LN21" s="178">
        <v>217</v>
      </c>
      <c r="LO21" s="178">
        <v>135</v>
      </c>
      <c r="LP21" s="177">
        <v>455</v>
      </c>
      <c r="LQ21" s="176">
        <v>127</v>
      </c>
      <c r="LR21" s="144">
        <v>0</v>
      </c>
      <c r="LS21" s="143">
        <v>0</v>
      </c>
      <c r="LT21" s="240">
        <f t="shared" si="40"/>
        <v>1.9817073170731707</v>
      </c>
      <c r="LU21" s="237">
        <f t="shared" si="42"/>
        <v>4.3478260869565215</v>
      </c>
      <c r="LV21" s="238">
        <f t="shared" si="41"/>
        <v>86.437908496732035</v>
      </c>
      <c r="LW21" s="248">
        <f t="shared" si="43"/>
        <v>31.818181818181817</v>
      </c>
      <c r="LX21" s="179">
        <v>656</v>
      </c>
      <c r="LY21" s="178">
        <v>23</v>
      </c>
      <c r="LZ21" s="178">
        <v>13</v>
      </c>
      <c r="MA21" s="178">
        <v>1</v>
      </c>
      <c r="MB21" s="178">
        <v>529</v>
      </c>
      <c r="MC21" s="178">
        <v>7</v>
      </c>
      <c r="MD21" s="178">
        <v>31</v>
      </c>
      <c r="ME21" s="144">
        <v>0</v>
      </c>
      <c r="MF21" s="178">
        <v>3</v>
      </c>
      <c r="MG21" s="178">
        <v>0</v>
      </c>
      <c r="MH21" s="177">
        <v>80</v>
      </c>
      <c r="MI21" s="176">
        <v>15</v>
      </c>
      <c r="MJ21" s="144">
        <v>0</v>
      </c>
      <c r="MK21" s="143">
        <v>0</v>
      </c>
      <c r="ML21" s="240">
        <f t="shared" si="36"/>
        <v>9.1843127427640638</v>
      </c>
      <c r="MM21" s="237">
        <f t="shared" si="37"/>
        <v>7.0076169749727963</v>
      </c>
      <c r="MN21" s="238">
        <f t="shared" si="46"/>
        <v>70.503275759380585</v>
      </c>
      <c r="MO21" s="248">
        <f>MU21/(MQ21-MS21-MW21)*100</f>
        <v>62.46197051252048</v>
      </c>
      <c r="MP21" s="179">
        <v>7981</v>
      </c>
      <c r="MQ21" s="178">
        <v>4595</v>
      </c>
      <c r="MR21" s="178">
        <v>733</v>
      </c>
      <c r="MS21" s="178">
        <v>322</v>
      </c>
      <c r="MT21" s="178">
        <v>4735</v>
      </c>
      <c r="MU21" s="178">
        <v>2669</v>
      </c>
      <c r="MV21" s="178">
        <v>532</v>
      </c>
      <c r="MW21" s="144">
        <v>0</v>
      </c>
      <c r="MX21" s="178">
        <v>1116</v>
      </c>
      <c r="MY21" s="178">
        <v>995</v>
      </c>
      <c r="MZ21" s="177">
        <v>865</v>
      </c>
      <c r="NA21" s="176">
        <v>609</v>
      </c>
      <c r="NB21" s="144">
        <v>0</v>
      </c>
      <c r="NC21" s="143">
        <v>0</v>
      </c>
    </row>
    <row r="22" spans="1:367" x14ac:dyDescent="0.3">
      <c r="A22" s="260">
        <v>1981</v>
      </c>
      <c r="B22" s="153">
        <v>0</v>
      </c>
      <c r="C22" s="9">
        <v>0</v>
      </c>
      <c r="D22" s="153">
        <v>0</v>
      </c>
      <c r="E22" s="9">
        <v>0</v>
      </c>
      <c r="F22" s="146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16">
        <v>0</v>
      </c>
      <c r="Z22" s="153">
        <v>0</v>
      </c>
      <c r="AA22" s="9">
        <v>0</v>
      </c>
      <c r="AB22" s="153">
        <v>0</v>
      </c>
      <c r="AC22" s="9">
        <v>0</v>
      </c>
      <c r="AD22" s="146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6">
        <v>0</v>
      </c>
      <c r="AX22" s="153">
        <v>0</v>
      </c>
      <c r="AY22" s="9">
        <v>0</v>
      </c>
      <c r="AZ22" s="153">
        <v>0</v>
      </c>
      <c r="BA22" s="9">
        <v>0</v>
      </c>
      <c r="BB22" s="146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16">
        <v>0</v>
      </c>
      <c r="BV22" s="153">
        <v>0</v>
      </c>
      <c r="BW22" s="9">
        <v>0</v>
      </c>
      <c r="BX22" s="153">
        <v>0</v>
      </c>
      <c r="BY22" s="9">
        <v>0</v>
      </c>
      <c r="BZ22" s="146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16">
        <v>0</v>
      </c>
      <c r="CT22" s="153">
        <v>0</v>
      </c>
      <c r="CU22" s="9">
        <v>0</v>
      </c>
      <c r="CV22" s="153">
        <v>0</v>
      </c>
      <c r="CW22" s="9">
        <v>0</v>
      </c>
      <c r="CX22" s="146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6">
        <v>0</v>
      </c>
      <c r="DR22" s="153">
        <v>0</v>
      </c>
      <c r="DS22" s="9">
        <v>0</v>
      </c>
      <c r="DT22" s="153">
        <v>0</v>
      </c>
      <c r="DU22" s="9">
        <v>0</v>
      </c>
      <c r="DV22" s="146">
        <v>0</v>
      </c>
      <c r="DW22" s="9">
        <v>0</v>
      </c>
      <c r="DX22" s="9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9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16">
        <v>0</v>
      </c>
      <c r="EP22" s="153">
        <v>0</v>
      </c>
      <c r="EQ22" s="9">
        <v>0</v>
      </c>
      <c r="ER22" s="153">
        <v>0</v>
      </c>
      <c r="ES22" s="9">
        <v>0</v>
      </c>
      <c r="ET22" s="146">
        <v>0</v>
      </c>
      <c r="EU22" s="9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9">
        <v>0</v>
      </c>
      <c r="FI22" s="9">
        <v>0</v>
      </c>
      <c r="FJ22" s="9">
        <v>0</v>
      </c>
      <c r="FK22" s="9">
        <v>0</v>
      </c>
      <c r="FL22" s="9">
        <v>0</v>
      </c>
      <c r="FM22" s="16">
        <v>0</v>
      </c>
      <c r="FN22" s="236">
        <f t="shared" si="0"/>
        <v>15.232419547079857</v>
      </c>
      <c r="FO22" s="237">
        <f t="shared" si="1"/>
        <v>12.358393408856848</v>
      </c>
      <c r="FP22" s="238">
        <f t="shared" si="2"/>
        <v>66.48334860983806</v>
      </c>
      <c r="FQ22" s="239">
        <f t="shared" si="3"/>
        <v>55.346650998824906</v>
      </c>
      <c r="FR22" s="182">
        <v>4195</v>
      </c>
      <c r="FS22" s="181">
        <v>1942</v>
      </c>
      <c r="FT22" s="181">
        <v>639</v>
      </c>
      <c r="FU22" s="181">
        <v>240</v>
      </c>
      <c r="FV22" s="181">
        <v>2176</v>
      </c>
      <c r="FW22" s="181">
        <v>942</v>
      </c>
      <c r="FX22" s="181">
        <v>283</v>
      </c>
      <c r="FY22" s="144">
        <v>0</v>
      </c>
      <c r="FZ22" s="181">
        <v>587</v>
      </c>
      <c r="GA22" s="181">
        <v>454</v>
      </c>
      <c r="GB22" s="181">
        <v>510</v>
      </c>
      <c r="GC22" s="181">
        <v>306</v>
      </c>
      <c r="GD22" s="144">
        <v>0</v>
      </c>
      <c r="GE22" s="143">
        <v>0</v>
      </c>
      <c r="GF22" s="236">
        <f t="shared" si="4"/>
        <v>10.943623756406391</v>
      </c>
      <c r="GG22" s="237">
        <f t="shared" si="5"/>
        <v>9.8901098901098905</v>
      </c>
      <c r="GH22" s="238">
        <f t="shared" si="6"/>
        <v>41.10878661087866</v>
      </c>
      <c r="GI22" s="239">
        <f t="shared" si="7"/>
        <v>35.702270815811602</v>
      </c>
      <c r="GJ22" s="182">
        <v>3317</v>
      </c>
      <c r="GK22" s="181">
        <v>2639</v>
      </c>
      <c r="GL22" s="181">
        <v>363</v>
      </c>
      <c r="GM22" s="181">
        <v>261</v>
      </c>
      <c r="GN22" s="181">
        <v>1179</v>
      </c>
      <c r="GO22" s="181">
        <v>849</v>
      </c>
      <c r="GP22" s="181">
        <v>86</v>
      </c>
      <c r="GQ22" s="144">
        <v>0</v>
      </c>
      <c r="GR22" s="181">
        <v>829</v>
      </c>
      <c r="GS22" s="181">
        <v>798</v>
      </c>
      <c r="GT22" s="181">
        <v>860</v>
      </c>
      <c r="GU22" s="181">
        <v>731</v>
      </c>
      <c r="GV22" s="144">
        <v>0</v>
      </c>
      <c r="GW22" s="143">
        <v>0</v>
      </c>
      <c r="GX22" s="236">
        <f t="shared" si="8"/>
        <v>22.276323797930615</v>
      </c>
      <c r="GY22" s="237">
        <f t="shared" si="9"/>
        <v>13.766233766233766</v>
      </c>
      <c r="GZ22" s="238">
        <f t="shared" si="10"/>
        <v>68.64966949952786</v>
      </c>
      <c r="HA22" s="239">
        <f t="shared" si="11"/>
        <v>52.108433734939766</v>
      </c>
      <c r="HB22" s="180">
        <v>1643</v>
      </c>
      <c r="HC22" s="178">
        <v>385</v>
      </c>
      <c r="HD22" s="178">
        <v>366</v>
      </c>
      <c r="HE22" s="178">
        <v>53</v>
      </c>
      <c r="HF22" s="178">
        <v>727</v>
      </c>
      <c r="HG22" s="178">
        <v>173</v>
      </c>
      <c r="HH22" s="178">
        <v>218</v>
      </c>
      <c r="HI22" s="144">
        <v>0</v>
      </c>
      <c r="HJ22" s="178">
        <v>188</v>
      </c>
      <c r="HK22" s="178">
        <v>99</v>
      </c>
      <c r="HL22" s="178">
        <v>144</v>
      </c>
      <c r="HM22" s="178">
        <v>60</v>
      </c>
      <c r="HN22" s="144">
        <v>0</v>
      </c>
      <c r="HO22" s="143">
        <v>0</v>
      </c>
      <c r="HP22" s="236">
        <f t="shared" si="12"/>
        <v>15.498472116119174</v>
      </c>
      <c r="HQ22" s="237">
        <f t="shared" si="13"/>
        <v>10.648148148148149</v>
      </c>
      <c r="HR22" s="238">
        <f t="shared" si="14"/>
        <v>72.415180367439987</v>
      </c>
      <c r="HS22" s="239">
        <f t="shared" si="15"/>
        <v>46.528497409326427</v>
      </c>
      <c r="HT22" s="180">
        <v>10472</v>
      </c>
      <c r="HU22" s="178">
        <v>1080</v>
      </c>
      <c r="HV22" s="178">
        <v>1623</v>
      </c>
      <c r="HW22" s="178">
        <v>115</v>
      </c>
      <c r="HX22" s="178">
        <v>5400</v>
      </c>
      <c r="HY22" s="178">
        <v>449</v>
      </c>
      <c r="HZ22" s="178">
        <v>1392</v>
      </c>
      <c r="IA22" s="144">
        <v>0</v>
      </c>
      <c r="IB22" s="178">
        <v>1005</v>
      </c>
      <c r="IC22" s="178">
        <v>306</v>
      </c>
      <c r="ID22" s="178">
        <v>1052</v>
      </c>
      <c r="IE22" s="178">
        <v>210</v>
      </c>
      <c r="IF22" s="144">
        <v>0</v>
      </c>
      <c r="IG22" s="143">
        <v>0</v>
      </c>
      <c r="IH22" s="240">
        <f t="shared" si="16"/>
        <v>10.422163588390502</v>
      </c>
      <c r="II22" s="237">
        <f t="shared" si="17"/>
        <v>8.1280788177339893</v>
      </c>
      <c r="IJ22" s="238">
        <f t="shared" si="18"/>
        <v>50.252100840336134</v>
      </c>
      <c r="IK22" s="248">
        <f t="shared" si="19"/>
        <v>47.184986595174259</v>
      </c>
      <c r="IL22" s="179">
        <v>758</v>
      </c>
      <c r="IM22" s="178">
        <v>406</v>
      </c>
      <c r="IN22" s="178">
        <v>79</v>
      </c>
      <c r="IO22" s="178">
        <v>33</v>
      </c>
      <c r="IP22" s="178">
        <v>299</v>
      </c>
      <c r="IQ22" s="178">
        <v>176</v>
      </c>
      <c r="IR22" s="178">
        <v>84</v>
      </c>
      <c r="IS22" s="144">
        <v>0</v>
      </c>
      <c r="IT22" s="178">
        <v>163</v>
      </c>
      <c r="IU22" s="178">
        <v>110</v>
      </c>
      <c r="IV22" s="177">
        <v>133</v>
      </c>
      <c r="IW22" s="176">
        <v>87</v>
      </c>
      <c r="IX22" s="144">
        <v>0</v>
      </c>
      <c r="IY22" s="143">
        <v>0</v>
      </c>
      <c r="IZ22" s="240">
        <f t="shared" si="20"/>
        <v>17.828525641025642</v>
      </c>
      <c r="JA22" s="237">
        <f t="shared" si="21"/>
        <v>10.695006747638326</v>
      </c>
      <c r="JB22" s="238">
        <f t="shared" si="22"/>
        <v>52.529488859764086</v>
      </c>
      <c r="JC22" s="248">
        <f t="shared" si="23"/>
        <v>42.236494144314321</v>
      </c>
      <c r="JD22" s="179">
        <v>4992</v>
      </c>
      <c r="JE22" s="178">
        <v>2964</v>
      </c>
      <c r="JF22" s="178">
        <v>890</v>
      </c>
      <c r="JG22" s="178">
        <v>317</v>
      </c>
      <c r="JH22" s="178">
        <v>2004</v>
      </c>
      <c r="JI22" s="178">
        <v>1118</v>
      </c>
      <c r="JJ22" s="178">
        <v>287</v>
      </c>
      <c r="JK22" s="144">
        <v>0</v>
      </c>
      <c r="JL22" s="178">
        <v>1082</v>
      </c>
      <c r="JM22" s="178">
        <v>949</v>
      </c>
      <c r="JN22" s="177">
        <v>729</v>
      </c>
      <c r="JO22" s="176">
        <v>580</v>
      </c>
      <c r="JP22" s="144">
        <v>0</v>
      </c>
      <c r="JQ22" s="143">
        <v>0</v>
      </c>
      <c r="JR22" s="240">
        <f t="shared" si="24"/>
        <v>14.799528301886792</v>
      </c>
      <c r="JS22" s="237">
        <f t="shared" si="25"/>
        <v>11.055276381909549</v>
      </c>
      <c r="JT22" s="238">
        <f t="shared" si="26"/>
        <v>76.909413854351683</v>
      </c>
      <c r="JU22" s="248">
        <f t="shared" si="27"/>
        <v>47.457627118644069</v>
      </c>
      <c r="JV22" s="179">
        <v>13568</v>
      </c>
      <c r="JW22" s="178">
        <v>199</v>
      </c>
      <c r="JX22" s="178">
        <v>2008</v>
      </c>
      <c r="JY22" s="178">
        <v>22</v>
      </c>
      <c r="JZ22" s="178">
        <v>6928</v>
      </c>
      <c r="KA22" s="178">
        <v>84</v>
      </c>
      <c r="KB22" s="178">
        <v>2552</v>
      </c>
      <c r="KC22" s="144">
        <v>0</v>
      </c>
      <c r="KD22" s="178">
        <v>754</v>
      </c>
      <c r="KE22" s="178">
        <v>35</v>
      </c>
      <c r="KF22" s="177">
        <v>1326</v>
      </c>
      <c r="KG22" s="176">
        <v>58</v>
      </c>
      <c r="KH22" s="144">
        <v>0</v>
      </c>
      <c r="KI22" s="143">
        <v>0</v>
      </c>
      <c r="KJ22" s="240">
        <f t="shared" si="28"/>
        <v>7.0474566638249501</v>
      </c>
      <c r="KK22" s="237">
        <f t="shared" si="29"/>
        <v>6.5505226480836232</v>
      </c>
      <c r="KL22" s="238">
        <f t="shared" si="44"/>
        <v>87.78730703259005</v>
      </c>
      <c r="KM22" s="248">
        <f t="shared" si="45"/>
        <v>83.594332587621182</v>
      </c>
      <c r="KN22" s="179">
        <v>3519</v>
      </c>
      <c r="KO22" s="178">
        <v>1435</v>
      </c>
      <c r="KP22" s="178">
        <v>248</v>
      </c>
      <c r="KQ22" s="178">
        <v>94</v>
      </c>
      <c r="KR22" s="178">
        <v>2559</v>
      </c>
      <c r="KS22" s="178">
        <v>1121</v>
      </c>
      <c r="KT22" s="178">
        <v>356</v>
      </c>
      <c r="KU22" s="144">
        <v>0</v>
      </c>
      <c r="KV22" s="178">
        <v>161</v>
      </c>
      <c r="KW22" s="178">
        <v>99</v>
      </c>
      <c r="KX22" s="177">
        <v>195</v>
      </c>
      <c r="KY22" s="176">
        <v>121</v>
      </c>
      <c r="KZ22" s="144">
        <v>0</v>
      </c>
      <c r="LA22" s="143">
        <v>0</v>
      </c>
      <c r="LB22" s="240">
        <f t="shared" si="32"/>
        <v>12.592821782178218</v>
      </c>
      <c r="LC22" s="237">
        <f t="shared" si="33"/>
        <v>9.5032397408207352</v>
      </c>
      <c r="LD22" s="238">
        <f t="shared" si="34"/>
        <v>60.579455662862159</v>
      </c>
      <c r="LE22" s="248">
        <f t="shared" si="35"/>
        <v>24.105011933174225</v>
      </c>
      <c r="LF22" s="179">
        <v>3232</v>
      </c>
      <c r="LG22" s="178">
        <v>463</v>
      </c>
      <c r="LH22" s="178">
        <v>407</v>
      </c>
      <c r="LI22" s="178">
        <v>44</v>
      </c>
      <c r="LJ22" s="178">
        <v>1380</v>
      </c>
      <c r="LK22" s="178">
        <v>101</v>
      </c>
      <c r="LL22" s="178">
        <v>547</v>
      </c>
      <c r="LM22" s="144">
        <v>0</v>
      </c>
      <c r="LN22" s="178">
        <v>533</v>
      </c>
      <c r="LO22" s="178">
        <v>219</v>
      </c>
      <c r="LP22" s="177">
        <v>365</v>
      </c>
      <c r="LQ22" s="176">
        <v>99</v>
      </c>
      <c r="LR22" s="144">
        <v>0</v>
      </c>
      <c r="LS22" s="143">
        <v>0</v>
      </c>
      <c r="LT22" s="240">
        <f t="shared" si="40"/>
        <v>4.2975206611570247</v>
      </c>
      <c r="LU22" s="237">
        <f t="shared" si="42"/>
        <v>10</v>
      </c>
      <c r="LV22" s="238">
        <f t="shared" si="41"/>
        <v>94.505494505494497</v>
      </c>
      <c r="LW22" s="248">
        <f t="shared" si="43"/>
        <v>22.222222222222221</v>
      </c>
      <c r="LX22" s="179">
        <v>605</v>
      </c>
      <c r="LY22" s="178">
        <v>10</v>
      </c>
      <c r="LZ22" s="178">
        <v>26</v>
      </c>
      <c r="MA22" s="178">
        <v>1</v>
      </c>
      <c r="MB22" s="178">
        <v>516</v>
      </c>
      <c r="MC22" s="178">
        <v>2</v>
      </c>
      <c r="MD22" s="178">
        <v>33</v>
      </c>
      <c r="ME22" s="144">
        <v>0</v>
      </c>
      <c r="MF22" s="178">
        <v>11</v>
      </c>
      <c r="MG22" s="178">
        <v>5</v>
      </c>
      <c r="MH22" s="177">
        <v>19</v>
      </c>
      <c r="MI22" s="176">
        <v>2</v>
      </c>
      <c r="MJ22" s="144">
        <v>0</v>
      </c>
      <c r="MK22" s="143">
        <v>0</v>
      </c>
      <c r="ML22" s="240">
        <f t="shared" si="36"/>
        <v>10.319539025667888</v>
      </c>
      <c r="MM22" s="237">
        <f t="shared" si="37"/>
        <v>8.142292490118578</v>
      </c>
      <c r="MN22" s="238">
        <f t="shared" si="46"/>
        <v>70.585134422772796</v>
      </c>
      <c r="MO22" s="248">
        <f>MU22/(MQ22-MS22-MW22)*100</f>
        <v>61.725473321858857</v>
      </c>
      <c r="MP22" s="179">
        <v>9545</v>
      </c>
      <c r="MQ22" s="178">
        <v>5060</v>
      </c>
      <c r="MR22" s="178">
        <v>985</v>
      </c>
      <c r="MS22" s="178">
        <v>412</v>
      </c>
      <c r="MT22" s="178">
        <v>5356</v>
      </c>
      <c r="MU22" s="178">
        <v>2869</v>
      </c>
      <c r="MV22" s="178">
        <v>972</v>
      </c>
      <c r="MW22" s="144">
        <v>0</v>
      </c>
      <c r="MX22" s="178">
        <v>1140</v>
      </c>
      <c r="MY22" s="178">
        <v>873</v>
      </c>
      <c r="MZ22" s="177">
        <v>1092</v>
      </c>
      <c r="NA22" s="176">
        <v>906</v>
      </c>
      <c r="NB22" s="144">
        <v>0</v>
      </c>
      <c r="NC22" s="143">
        <v>0</v>
      </c>
    </row>
    <row r="23" spans="1:367" x14ac:dyDescent="0.3">
      <c r="A23" s="260">
        <v>1982</v>
      </c>
      <c r="B23" s="153">
        <v>0</v>
      </c>
      <c r="C23" s="9">
        <v>0</v>
      </c>
      <c r="D23" s="153">
        <v>0</v>
      </c>
      <c r="E23" s="9">
        <v>0</v>
      </c>
      <c r="F23" s="146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16">
        <v>0</v>
      </c>
      <c r="Z23" s="153">
        <v>0</v>
      </c>
      <c r="AA23" s="9">
        <v>0</v>
      </c>
      <c r="AB23" s="153">
        <v>0</v>
      </c>
      <c r="AC23" s="9">
        <v>0</v>
      </c>
      <c r="AD23" s="146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16">
        <v>0</v>
      </c>
      <c r="AX23" s="153">
        <v>0</v>
      </c>
      <c r="AY23" s="9">
        <v>0</v>
      </c>
      <c r="AZ23" s="153">
        <v>0</v>
      </c>
      <c r="BA23" s="9">
        <v>0</v>
      </c>
      <c r="BB23" s="146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16">
        <v>0</v>
      </c>
      <c r="BV23" s="153">
        <v>0</v>
      </c>
      <c r="BW23" s="9">
        <v>0</v>
      </c>
      <c r="BX23" s="153">
        <v>0</v>
      </c>
      <c r="BY23" s="9">
        <v>0</v>
      </c>
      <c r="BZ23" s="146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16">
        <v>0</v>
      </c>
      <c r="CT23" s="153">
        <v>0</v>
      </c>
      <c r="CU23" s="9">
        <v>0</v>
      </c>
      <c r="CV23" s="153">
        <v>0</v>
      </c>
      <c r="CW23" s="9">
        <v>0</v>
      </c>
      <c r="CX23" s="146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16">
        <v>0</v>
      </c>
      <c r="DR23" s="153">
        <v>0</v>
      </c>
      <c r="DS23" s="9">
        <v>0</v>
      </c>
      <c r="DT23" s="153">
        <v>0</v>
      </c>
      <c r="DU23" s="9">
        <v>0</v>
      </c>
      <c r="DV23" s="146">
        <v>0</v>
      </c>
      <c r="DW23" s="9">
        <v>0</v>
      </c>
      <c r="DX23" s="9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9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16">
        <v>0</v>
      </c>
      <c r="EP23" s="153">
        <v>0</v>
      </c>
      <c r="EQ23" s="9">
        <v>0</v>
      </c>
      <c r="ER23" s="153">
        <v>0</v>
      </c>
      <c r="ES23" s="9">
        <v>0</v>
      </c>
      <c r="ET23" s="146">
        <v>0</v>
      </c>
      <c r="EU23" s="9">
        <v>0</v>
      </c>
      <c r="EV23" s="9">
        <v>0</v>
      </c>
      <c r="EW23" s="9">
        <v>0</v>
      </c>
      <c r="EX23" s="9">
        <v>0</v>
      </c>
      <c r="EY23" s="9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9">
        <v>0</v>
      </c>
      <c r="FI23" s="9">
        <v>0</v>
      </c>
      <c r="FJ23" s="9">
        <v>0</v>
      </c>
      <c r="FK23" s="9">
        <v>0</v>
      </c>
      <c r="FL23" s="9">
        <v>0</v>
      </c>
      <c r="FM23" s="16">
        <v>0</v>
      </c>
      <c r="FN23" s="236">
        <f t="shared" si="0"/>
        <v>16.957176673122447</v>
      </c>
      <c r="FO23" s="237">
        <f t="shared" si="1"/>
        <v>14.012096774193546</v>
      </c>
      <c r="FP23" s="238">
        <f t="shared" si="2"/>
        <v>71.137620017457081</v>
      </c>
      <c r="FQ23" s="239">
        <f t="shared" si="3"/>
        <v>52.227432590855805</v>
      </c>
      <c r="FR23" s="182">
        <v>4647</v>
      </c>
      <c r="FS23" s="181">
        <v>1984</v>
      </c>
      <c r="FT23" s="181">
        <v>788</v>
      </c>
      <c r="FU23" s="181">
        <v>278</v>
      </c>
      <c r="FV23" s="181">
        <v>2445</v>
      </c>
      <c r="FW23" s="181">
        <v>891</v>
      </c>
      <c r="FX23" s="181">
        <v>422</v>
      </c>
      <c r="FY23" s="144">
        <v>0</v>
      </c>
      <c r="FZ23" s="181">
        <v>462</v>
      </c>
      <c r="GA23" s="181">
        <v>382</v>
      </c>
      <c r="GB23" s="181">
        <v>530</v>
      </c>
      <c r="GC23" s="181">
        <v>433</v>
      </c>
      <c r="GD23" s="144">
        <v>0</v>
      </c>
      <c r="GE23" s="143">
        <v>0</v>
      </c>
      <c r="GF23" s="236">
        <f t="shared" si="4"/>
        <v>10.761226725082148</v>
      </c>
      <c r="GG23" s="237">
        <f t="shared" si="5"/>
        <v>9.5479082321187576</v>
      </c>
      <c r="GH23" s="238">
        <f t="shared" si="6"/>
        <v>42.64659767952336</v>
      </c>
      <c r="GI23" s="239">
        <f t="shared" si="7"/>
        <v>38.194703468854904</v>
      </c>
      <c r="GJ23" s="182">
        <v>3652</v>
      </c>
      <c r="GK23" s="181">
        <v>2964</v>
      </c>
      <c r="GL23" s="181">
        <v>393</v>
      </c>
      <c r="GM23" s="181">
        <v>283</v>
      </c>
      <c r="GN23" s="181">
        <v>1360</v>
      </c>
      <c r="GO23" s="181">
        <v>1024</v>
      </c>
      <c r="GP23" s="181">
        <v>70</v>
      </c>
      <c r="GQ23" s="144">
        <v>0</v>
      </c>
      <c r="GR23" s="181">
        <v>944</v>
      </c>
      <c r="GS23" s="181">
        <v>879</v>
      </c>
      <c r="GT23" s="181">
        <v>885</v>
      </c>
      <c r="GU23" s="181">
        <v>778</v>
      </c>
      <c r="GV23" s="144">
        <v>0</v>
      </c>
      <c r="GW23" s="143">
        <v>0</v>
      </c>
      <c r="GX23" s="236">
        <f t="shared" si="8"/>
        <v>22.348916761687569</v>
      </c>
      <c r="GY23" s="237">
        <f t="shared" si="9"/>
        <v>8.5227272727272716</v>
      </c>
      <c r="GZ23" s="238">
        <f t="shared" si="10"/>
        <v>78.77480586712683</v>
      </c>
      <c r="HA23" s="239">
        <f t="shared" si="11"/>
        <v>57.142857142857139</v>
      </c>
      <c r="HB23" s="180">
        <v>1754</v>
      </c>
      <c r="HC23" s="178">
        <v>528</v>
      </c>
      <c r="HD23" s="178">
        <v>392</v>
      </c>
      <c r="HE23" s="178">
        <v>45</v>
      </c>
      <c r="HF23" s="178">
        <v>913</v>
      </c>
      <c r="HG23" s="178">
        <v>276</v>
      </c>
      <c r="HH23" s="178">
        <v>203</v>
      </c>
      <c r="HI23" s="144">
        <v>0</v>
      </c>
      <c r="HJ23" s="178">
        <v>145</v>
      </c>
      <c r="HK23" s="178">
        <v>118</v>
      </c>
      <c r="HL23" s="178">
        <v>101</v>
      </c>
      <c r="HM23" s="178">
        <v>89</v>
      </c>
      <c r="HN23" s="144">
        <v>0</v>
      </c>
      <c r="HO23" s="143">
        <v>0</v>
      </c>
      <c r="HP23" s="236">
        <f t="shared" si="12"/>
        <v>14.612816027985371</v>
      </c>
      <c r="HQ23" s="237">
        <f t="shared" si="13"/>
        <v>9.2383638928067704</v>
      </c>
      <c r="HR23" s="238">
        <f t="shared" si="14"/>
        <v>79.918484247631639</v>
      </c>
      <c r="HS23" s="239">
        <f t="shared" si="15"/>
        <v>53.690753690753688</v>
      </c>
      <c r="HT23" s="180">
        <v>12578</v>
      </c>
      <c r="HU23" s="178">
        <v>1418</v>
      </c>
      <c r="HV23" s="178">
        <v>1838</v>
      </c>
      <c r="HW23" s="178">
        <v>131</v>
      </c>
      <c r="HX23" s="178">
        <v>7255</v>
      </c>
      <c r="HY23" s="178">
        <v>691</v>
      </c>
      <c r="HZ23" s="178">
        <v>1662</v>
      </c>
      <c r="IA23" s="144">
        <v>0</v>
      </c>
      <c r="IB23" s="178">
        <v>741</v>
      </c>
      <c r="IC23" s="178">
        <v>259</v>
      </c>
      <c r="ID23" s="178">
        <v>1082</v>
      </c>
      <c r="IE23" s="178">
        <v>337</v>
      </c>
      <c r="IF23" s="144">
        <v>0</v>
      </c>
      <c r="IG23" s="143">
        <v>0</v>
      </c>
      <c r="IH23" s="240">
        <f t="shared" si="16"/>
        <v>11.318553092182031</v>
      </c>
      <c r="II23" s="237">
        <f t="shared" si="17"/>
        <v>12.084592145015106</v>
      </c>
      <c r="IJ23" s="238">
        <f t="shared" si="18"/>
        <v>62.804005722460651</v>
      </c>
      <c r="IK23" s="248">
        <f t="shared" si="19"/>
        <v>55.326460481099659</v>
      </c>
      <c r="IL23" s="179">
        <v>857</v>
      </c>
      <c r="IM23" s="178">
        <v>331</v>
      </c>
      <c r="IN23" s="178">
        <v>97</v>
      </c>
      <c r="IO23" s="178">
        <v>40</v>
      </c>
      <c r="IP23" s="178">
        <v>439</v>
      </c>
      <c r="IQ23" s="178">
        <v>161</v>
      </c>
      <c r="IR23" s="178">
        <v>61</v>
      </c>
      <c r="IS23" s="144">
        <v>0</v>
      </c>
      <c r="IT23" s="178">
        <v>149</v>
      </c>
      <c r="IU23" s="178">
        <v>84</v>
      </c>
      <c r="IV23" s="177">
        <v>111</v>
      </c>
      <c r="IW23" s="176">
        <v>46</v>
      </c>
      <c r="IX23" s="144">
        <v>0</v>
      </c>
      <c r="IY23" s="143">
        <v>0</v>
      </c>
      <c r="IZ23" s="240">
        <f t="shared" si="20"/>
        <v>19.026028547439129</v>
      </c>
      <c r="JA23" s="237">
        <f t="shared" si="21"/>
        <v>11.874272409778813</v>
      </c>
      <c r="JB23" s="238">
        <f t="shared" si="22"/>
        <v>48.993140075237882</v>
      </c>
      <c r="JC23" s="248">
        <f t="shared" si="23"/>
        <v>38.408190224570674</v>
      </c>
      <c r="JD23" s="179">
        <v>5955</v>
      </c>
      <c r="JE23" s="178">
        <v>3436</v>
      </c>
      <c r="JF23" s="178">
        <v>1133</v>
      </c>
      <c r="JG23" s="178">
        <v>408</v>
      </c>
      <c r="JH23" s="178">
        <v>2214</v>
      </c>
      <c r="JI23" s="178">
        <v>1163</v>
      </c>
      <c r="JJ23" s="178">
        <v>303</v>
      </c>
      <c r="JK23" s="144">
        <v>0</v>
      </c>
      <c r="JL23" s="178">
        <v>1314</v>
      </c>
      <c r="JM23" s="178">
        <v>1157</v>
      </c>
      <c r="JN23" s="177">
        <v>991</v>
      </c>
      <c r="JO23" s="176">
        <v>708</v>
      </c>
      <c r="JP23" s="144">
        <v>0</v>
      </c>
      <c r="JQ23" s="143">
        <v>0</v>
      </c>
      <c r="JR23" s="240">
        <f t="shared" si="24"/>
        <v>12.916609985036049</v>
      </c>
      <c r="JS23" s="237">
        <f t="shared" si="25"/>
        <v>15.882352941176469</v>
      </c>
      <c r="JT23" s="238">
        <f t="shared" si="26"/>
        <v>84.858734580183054</v>
      </c>
      <c r="JU23" s="248">
        <f t="shared" si="27"/>
        <v>60.139860139860133</v>
      </c>
      <c r="JV23" s="179">
        <v>14702</v>
      </c>
      <c r="JW23" s="178">
        <v>170</v>
      </c>
      <c r="JX23" s="178">
        <v>1899</v>
      </c>
      <c r="JY23" s="178">
        <v>27</v>
      </c>
      <c r="JZ23" s="178">
        <v>8530</v>
      </c>
      <c r="KA23" s="178">
        <v>86</v>
      </c>
      <c r="KB23" s="178">
        <v>2751</v>
      </c>
      <c r="KC23" s="144">
        <v>0</v>
      </c>
      <c r="KD23" s="178">
        <v>1111</v>
      </c>
      <c r="KE23" s="178">
        <v>28</v>
      </c>
      <c r="KF23" s="177">
        <v>411</v>
      </c>
      <c r="KG23" s="176">
        <v>29</v>
      </c>
      <c r="KH23" s="144">
        <v>0</v>
      </c>
      <c r="KI23" s="143">
        <v>0</v>
      </c>
      <c r="KJ23" s="240">
        <f t="shared" si="28"/>
        <v>6.8590230321437611</v>
      </c>
      <c r="KK23" s="237">
        <f t="shared" si="29"/>
        <v>6.9194943446440451</v>
      </c>
      <c r="KL23" s="238">
        <f t="shared" si="44"/>
        <v>77.478839177750899</v>
      </c>
      <c r="KM23" s="248">
        <f t="shared" si="45"/>
        <v>61.829878484631884</v>
      </c>
      <c r="KN23" s="179">
        <v>3951</v>
      </c>
      <c r="KO23" s="178">
        <v>1503</v>
      </c>
      <c r="KP23" s="178">
        <v>271</v>
      </c>
      <c r="KQ23" s="178">
        <v>104</v>
      </c>
      <c r="KR23" s="178">
        <v>2563</v>
      </c>
      <c r="KS23" s="178">
        <v>865</v>
      </c>
      <c r="KT23" s="178">
        <v>372</v>
      </c>
      <c r="KU23" s="144">
        <v>0</v>
      </c>
      <c r="KV23" s="178">
        <v>309</v>
      </c>
      <c r="KW23" s="178">
        <v>223</v>
      </c>
      <c r="KX23" s="177">
        <v>436</v>
      </c>
      <c r="KY23" s="176">
        <v>311</v>
      </c>
      <c r="KZ23" s="144">
        <v>0</v>
      </c>
      <c r="LA23" s="143">
        <v>0</v>
      </c>
      <c r="LB23" s="240">
        <f t="shared" si="32"/>
        <v>14.339019189765459</v>
      </c>
      <c r="LC23" s="237">
        <f t="shared" si="33"/>
        <v>10.714285714285714</v>
      </c>
      <c r="LD23" s="238">
        <f t="shared" si="34"/>
        <v>67.40713765477058</v>
      </c>
      <c r="LE23" s="248">
        <f t="shared" si="35"/>
        <v>30.75</v>
      </c>
      <c r="LF23" s="179">
        <v>3752</v>
      </c>
      <c r="LG23" s="178">
        <v>448</v>
      </c>
      <c r="LH23" s="178">
        <v>538</v>
      </c>
      <c r="LI23" s="178">
        <v>48</v>
      </c>
      <c r="LJ23" s="178">
        <v>1851</v>
      </c>
      <c r="LK23" s="178">
        <v>123</v>
      </c>
      <c r="LL23" s="178">
        <v>468</v>
      </c>
      <c r="LM23" s="144">
        <v>0</v>
      </c>
      <c r="LN23" s="178">
        <v>470</v>
      </c>
      <c r="LO23" s="178">
        <v>217</v>
      </c>
      <c r="LP23" s="177">
        <v>425</v>
      </c>
      <c r="LQ23" s="176">
        <v>60</v>
      </c>
      <c r="LR23" s="144">
        <v>0</v>
      </c>
      <c r="LS23" s="143">
        <v>0</v>
      </c>
      <c r="LT23" s="240">
        <f t="shared" si="40"/>
        <v>6.2078272604588394</v>
      </c>
      <c r="LU23" s="237">
        <f t="shared" si="42"/>
        <v>5.2631578947368416</v>
      </c>
      <c r="LV23" s="238">
        <f t="shared" si="41"/>
        <v>85.46255506607929</v>
      </c>
      <c r="LW23" s="248">
        <f t="shared" si="43"/>
        <v>11.111111111111111</v>
      </c>
      <c r="LX23" s="179">
        <v>741</v>
      </c>
      <c r="LY23" s="178">
        <v>19</v>
      </c>
      <c r="LZ23" s="178">
        <v>46</v>
      </c>
      <c r="MA23" s="178">
        <v>1</v>
      </c>
      <c r="MB23" s="178">
        <v>582</v>
      </c>
      <c r="MC23" s="178">
        <v>2</v>
      </c>
      <c r="MD23" s="178">
        <v>14</v>
      </c>
      <c r="ME23" s="144">
        <v>0</v>
      </c>
      <c r="MF23" s="178">
        <v>26</v>
      </c>
      <c r="MG23" s="178">
        <v>9</v>
      </c>
      <c r="MH23" s="177">
        <v>73</v>
      </c>
      <c r="MI23" s="176">
        <v>7</v>
      </c>
      <c r="MJ23" s="144">
        <v>0</v>
      </c>
      <c r="MK23" s="143">
        <v>0</v>
      </c>
      <c r="ML23" s="240">
        <f t="shared" si="36"/>
        <v>9.9613823150807015</v>
      </c>
      <c r="MM23" s="237">
        <f t="shared" si="37"/>
        <v>8.2184225041367895</v>
      </c>
      <c r="MN23" s="238">
        <f t="shared" si="46"/>
        <v>71.440812828987632</v>
      </c>
      <c r="MO23" s="248">
        <f>MU23/(MQ23-MS23-MW23)*100</f>
        <v>62.540064102564109</v>
      </c>
      <c r="MP23" s="179">
        <v>10099</v>
      </c>
      <c r="MQ23" s="178">
        <v>5439</v>
      </c>
      <c r="MR23" s="178">
        <v>1006</v>
      </c>
      <c r="MS23" s="178">
        <v>447</v>
      </c>
      <c r="MT23" s="178">
        <v>5836</v>
      </c>
      <c r="MU23" s="178">
        <v>3122</v>
      </c>
      <c r="MV23" s="178">
        <v>924</v>
      </c>
      <c r="MW23" s="144">
        <v>0</v>
      </c>
      <c r="MX23" s="144">
        <v>864</v>
      </c>
      <c r="MY23" s="178">
        <v>649</v>
      </c>
      <c r="MZ23" s="177">
        <v>1469</v>
      </c>
      <c r="NA23" s="176">
        <v>1221</v>
      </c>
      <c r="NB23" s="144">
        <v>0</v>
      </c>
      <c r="NC23" s="143">
        <v>0</v>
      </c>
    </row>
    <row r="24" spans="1:367" x14ac:dyDescent="0.3">
      <c r="A24" s="260">
        <v>1983</v>
      </c>
      <c r="B24" s="153">
        <v>0</v>
      </c>
      <c r="C24" s="9">
        <v>0</v>
      </c>
      <c r="D24" s="153">
        <v>0</v>
      </c>
      <c r="E24" s="9">
        <v>0</v>
      </c>
      <c r="F24" s="146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16">
        <v>0</v>
      </c>
      <c r="Z24" s="153">
        <v>0</v>
      </c>
      <c r="AA24" s="9">
        <v>0</v>
      </c>
      <c r="AB24" s="153">
        <v>0</v>
      </c>
      <c r="AC24" s="9">
        <v>0</v>
      </c>
      <c r="AD24" s="146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6">
        <v>0</v>
      </c>
      <c r="AX24" s="153">
        <v>0</v>
      </c>
      <c r="AY24" s="9">
        <v>0</v>
      </c>
      <c r="AZ24" s="153">
        <v>0</v>
      </c>
      <c r="BA24" s="9">
        <v>0</v>
      </c>
      <c r="BB24" s="146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16">
        <v>0</v>
      </c>
      <c r="BV24" s="153">
        <v>0</v>
      </c>
      <c r="BW24" s="9">
        <v>0</v>
      </c>
      <c r="BX24" s="153">
        <v>0</v>
      </c>
      <c r="BY24" s="9">
        <v>0</v>
      </c>
      <c r="BZ24" s="146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16">
        <v>0</v>
      </c>
      <c r="CT24" s="153">
        <v>0</v>
      </c>
      <c r="CU24" s="9">
        <v>0</v>
      </c>
      <c r="CV24" s="153">
        <v>0</v>
      </c>
      <c r="CW24" s="9">
        <v>0</v>
      </c>
      <c r="CX24" s="146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6">
        <v>0</v>
      </c>
      <c r="DR24" s="153">
        <v>0</v>
      </c>
      <c r="DS24" s="9">
        <v>0</v>
      </c>
      <c r="DT24" s="153">
        <v>0</v>
      </c>
      <c r="DU24" s="9">
        <v>0</v>
      </c>
      <c r="DV24" s="146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16">
        <v>0</v>
      </c>
      <c r="EP24" s="153">
        <v>0</v>
      </c>
      <c r="EQ24" s="9">
        <v>0</v>
      </c>
      <c r="ER24" s="153">
        <v>0</v>
      </c>
      <c r="ES24" s="9">
        <v>0</v>
      </c>
      <c r="ET24" s="146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0</v>
      </c>
      <c r="FH24" s="9">
        <v>0</v>
      </c>
      <c r="FI24" s="9">
        <v>0</v>
      </c>
      <c r="FJ24" s="9">
        <v>0</v>
      </c>
      <c r="FK24" s="9">
        <v>0</v>
      </c>
      <c r="FL24" s="9">
        <v>0</v>
      </c>
      <c r="FM24" s="16">
        <v>0</v>
      </c>
      <c r="FN24" s="240">
        <f t="shared" si="0"/>
        <v>15.857858484658735</v>
      </c>
      <c r="FO24" s="237">
        <f t="shared" si="1"/>
        <v>10.878112712975097</v>
      </c>
      <c r="FP24" s="238">
        <f t="shared" si="2"/>
        <v>62.654067378800328</v>
      </c>
      <c r="FQ24" s="239">
        <f t="shared" si="3"/>
        <v>48.125</v>
      </c>
      <c r="FR24" s="182">
        <v>6388</v>
      </c>
      <c r="FS24" s="181">
        <v>3052</v>
      </c>
      <c r="FT24" s="181">
        <v>1013</v>
      </c>
      <c r="FU24" s="181">
        <v>332</v>
      </c>
      <c r="FV24" s="181">
        <v>3050</v>
      </c>
      <c r="FW24" s="181">
        <v>1309</v>
      </c>
      <c r="FX24" s="181">
        <v>507</v>
      </c>
      <c r="FY24" s="144">
        <v>0</v>
      </c>
      <c r="FZ24" s="181">
        <v>912</v>
      </c>
      <c r="GA24" s="181">
        <v>765</v>
      </c>
      <c r="GB24" s="181">
        <v>906</v>
      </c>
      <c r="GC24" s="181">
        <v>646</v>
      </c>
      <c r="GD24" s="144">
        <v>0</v>
      </c>
      <c r="GE24" s="143">
        <v>0</v>
      </c>
      <c r="GF24" s="236">
        <f t="shared" si="4"/>
        <v>12.973792505956251</v>
      </c>
      <c r="GG24" s="237">
        <f t="shared" si="5"/>
        <v>11.548556430446194</v>
      </c>
      <c r="GH24" s="238">
        <f t="shared" si="6"/>
        <v>38.618404282436906</v>
      </c>
      <c r="GI24" s="239">
        <f t="shared" si="7"/>
        <v>35.192878338278931</v>
      </c>
      <c r="GJ24" s="182">
        <v>4617</v>
      </c>
      <c r="GK24" s="181">
        <v>3810</v>
      </c>
      <c r="GL24" s="181">
        <v>599</v>
      </c>
      <c r="GM24" s="181">
        <v>440</v>
      </c>
      <c r="GN24" s="181">
        <v>1515</v>
      </c>
      <c r="GO24" s="181">
        <v>1186</v>
      </c>
      <c r="GP24" s="181">
        <v>95</v>
      </c>
      <c r="GQ24" s="144">
        <v>0</v>
      </c>
      <c r="GR24" s="181">
        <v>1430</v>
      </c>
      <c r="GS24" s="181">
        <v>1323</v>
      </c>
      <c r="GT24" s="181">
        <v>978</v>
      </c>
      <c r="GU24" s="181">
        <v>861</v>
      </c>
      <c r="GV24" s="144">
        <v>0</v>
      </c>
      <c r="GW24" s="143">
        <v>0</v>
      </c>
      <c r="GX24" s="236">
        <f t="shared" si="8"/>
        <v>23.611759216052263</v>
      </c>
      <c r="GY24" s="237">
        <f t="shared" si="9"/>
        <v>10.2880658436214</v>
      </c>
      <c r="GZ24" s="238">
        <f t="shared" si="10"/>
        <v>64.30048242591316</v>
      </c>
      <c r="HA24" s="239">
        <f t="shared" si="11"/>
        <v>49.847094801223243</v>
      </c>
      <c r="HB24" s="180">
        <v>2143</v>
      </c>
      <c r="HC24" s="178">
        <v>729</v>
      </c>
      <c r="HD24" s="178">
        <v>506</v>
      </c>
      <c r="HE24" s="178">
        <v>75</v>
      </c>
      <c r="HF24" s="178">
        <v>933</v>
      </c>
      <c r="HG24" s="178">
        <v>326</v>
      </c>
      <c r="HH24" s="178">
        <v>186</v>
      </c>
      <c r="HI24" s="144">
        <v>0</v>
      </c>
      <c r="HJ24" s="178">
        <v>256</v>
      </c>
      <c r="HK24" s="178">
        <v>198</v>
      </c>
      <c r="HL24" s="178">
        <v>262</v>
      </c>
      <c r="HM24" s="178">
        <v>130</v>
      </c>
      <c r="HN24" s="144">
        <v>0</v>
      </c>
      <c r="HO24" s="143">
        <v>0</v>
      </c>
      <c r="HP24" s="236">
        <f t="shared" si="12"/>
        <v>13.822258407966432</v>
      </c>
      <c r="HQ24" s="237">
        <f t="shared" si="13"/>
        <v>5.3809523809523805</v>
      </c>
      <c r="HR24" s="238">
        <f t="shared" si="14"/>
        <v>72.787862843111455</v>
      </c>
      <c r="HS24" s="239">
        <f t="shared" si="15"/>
        <v>40.161046804227482</v>
      </c>
      <c r="HT24" s="180">
        <v>15967</v>
      </c>
      <c r="HU24" s="178">
        <v>2100</v>
      </c>
      <c r="HV24" s="178">
        <v>2207</v>
      </c>
      <c r="HW24" s="178">
        <v>113</v>
      </c>
      <c r="HX24" s="178">
        <v>8300</v>
      </c>
      <c r="HY24" s="178">
        <v>798</v>
      </c>
      <c r="HZ24" s="178">
        <v>2357</v>
      </c>
      <c r="IA24" s="144">
        <v>0</v>
      </c>
      <c r="IB24" s="178">
        <v>1875</v>
      </c>
      <c r="IC24" s="178">
        <v>775</v>
      </c>
      <c r="ID24" s="178">
        <v>1228</v>
      </c>
      <c r="IE24" s="178">
        <v>414</v>
      </c>
      <c r="IF24" s="144">
        <v>0</v>
      </c>
      <c r="IG24" s="143">
        <v>0</v>
      </c>
      <c r="IH24" s="240">
        <f t="shared" si="16"/>
        <v>9.5652173913043477</v>
      </c>
      <c r="II24" s="237">
        <f t="shared" si="17"/>
        <v>8.2595870206489668</v>
      </c>
      <c r="IJ24" s="238">
        <f t="shared" si="18"/>
        <v>59.962049335863377</v>
      </c>
      <c r="IK24" s="248">
        <f t="shared" si="19"/>
        <v>48.231511254019296</v>
      </c>
      <c r="IL24" s="179">
        <v>690</v>
      </c>
      <c r="IM24" s="178">
        <v>339</v>
      </c>
      <c r="IN24" s="178">
        <v>66</v>
      </c>
      <c r="IO24" s="178">
        <v>28</v>
      </c>
      <c r="IP24" s="178">
        <v>316</v>
      </c>
      <c r="IQ24" s="178">
        <v>150</v>
      </c>
      <c r="IR24" s="178">
        <v>97</v>
      </c>
      <c r="IS24" s="144">
        <v>0</v>
      </c>
      <c r="IT24" s="178">
        <v>117</v>
      </c>
      <c r="IU24" s="178">
        <v>107</v>
      </c>
      <c r="IV24" s="177">
        <v>94</v>
      </c>
      <c r="IW24" s="176">
        <v>54</v>
      </c>
      <c r="IX24" s="144">
        <v>0</v>
      </c>
      <c r="IY24" s="143">
        <v>0</v>
      </c>
      <c r="IZ24" s="240">
        <f t="shared" si="20"/>
        <v>16.654395523486969</v>
      </c>
      <c r="JA24" s="237">
        <f t="shared" si="21"/>
        <v>9.9303135888501739</v>
      </c>
      <c r="JB24" s="238">
        <f t="shared" si="22"/>
        <v>45.113354924747576</v>
      </c>
      <c r="JC24" s="248">
        <f t="shared" si="23"/>
        <v>33.130699088145896</v>
      </c>
      <c r="JD24" s="179">
        <v>6791</v>
      </c>
      <c r="JE24" s="178">
        <v>4018</v>
      </c>
      <c r="JF24" s="178">
        <v>1131</v>
      </c>
      <c r="JG24" s="178">
        <v>399</v>
      </c>
      <c r="JH24" s="178">
        <v>2368</v>
      </c>
      <c r="JI24" s="178">
        <v>1199</v>
      </c>
      <c r="JJ24" s="178">
        <v>411</v>
      </c>
      <c r="JK24" s="144">
        <v>0</v>
      </c>
      <c r="JL24" s="178">
        <v>1687</v>
      </c>
      <c r="JM24" s="178">
        <v>1427</v>
      </c>
      <c r="JN24" s="177">
        <v>1194</v>
      </c>
      <c r="JO24" s="176">
        <v>993</v>
      </c>
      <c r="JP24" s="144">
        <v>0</v>
      </c>
      <c r="JQ24" s="143">
        <v>0</v>
      </c>
      <c r="JR24" s="240">
        <f t="shared" si="24"/>
        <v>11.552819120570126</v>
      </c>
      <c r="JS24" s="237">
        <f t="shared" si="25"/>
        <v>14.761904761904763</v>
      </c>
      <c r="JT24" s="238">
        <f t="shared" si="26"/>
        <v>76.756415649978962</v>
      </c>
      <c r="JU24" s="248">
        <f t="shared" si="27"/>
        <v>56.983240223463682</v>
      </c>
      <c r="JV24" s="179">
        <v>20627</v>
      </c>
      <c r="JW24" s="178">
        <v>210</v>
      </c>
      <c r="JX24" s="178">
        <v>2383</v>
      </c>
      <c r="JY24" s="178">
        <v>31</v>
      </c>
      <c r="JZ24" s="178">
        <v>10947</v>
      </c>
      <c r="KA24" s="178">
        <v>102</v>
      </c>
      <c r="KB24" s="178">
        <v>3982</v>
      </c>
      <c r="KC24" s="144">
        <v>0</v>
      </c>
      <c r="KD24" s="178">
        <v>2090</v>
      </c>
      <c r="KE24" s="178">
        <v>65</v>
      </c>
      <c r="KF24" s="177">
        <v>1225</v>
      </c>
      <c r="KG24" s="176">
        <v>12</v>
      </c>
      <c r="KH24" s="144">
        <v>0</v>
      </c>
      <c r="KI24" s="143">
        <v>0</v>
      </c>
      <c r="KJ24" s="240">
        <f t="shared" si="28"/>
        <v>7.4074074074074066</v>
      </c>
      <c r="KK24" s="237">
        <f t="shared" si="29"/>
        <v>6.2618595825426944</v>
      </c>
      <c r="KL24" s="238">
        <f t="shared" si="44"/>
        <v>90.277335033471473</v>
      </c>
      <c r="KM24" s="248">
        <f t="shared" si="45"/>
        <v>82.658569500674759</v>
      </c>
      <c r="KN24" s="179">
        <v>3861</v>
      </c>
      <c r="KO24" s="178">
        <v>1581</v>
      </c>
      <c r="KP24" s="178">
        <v>286</v>
      </c>
      <c r="KQ24" s="178">
        <v>99</v>
      </c>
      <c r="KR24" s="178">
        <v>2832</v>
      </c>
      <c r="KS24" s="178">
        <v>1225</v>
      </c>
      <c r="KT24" s="178">
        <v>438</v>
      </c>
      <c r="KU24" s="144">
        <v>0</v>
      </c>
      <c r="KV24" s="178">
        <v>140</v>
      </c>
      <c r="KW24" s="178">
        <v>217</v>
      </c>
      <c r="KX24" s="177">
        <v>165</v>
      </c>
      <c r="KY24" s="176">
        <v>40</v>
      </c>
      <c r="KZ24" s="144">
        <v>0</v>
      </c>
      <c r="LA24" s="143">
        <v>0</v>
      </c>
      <c r="LB24" s="240">
        <f t="shared" si="32"/>
        <v>13.808801213960548</v>
      </c>
      <c r="LC24" s="237">
        <f t="shared" si="33"/>
        <v>7.9086115992970125</v>
      </c>
      <c r="LD24" s="238">
        <f t="shared" si="34"/>
        <v>54.883081155433288</v>
      </c>
      <c r="LE24" s="248">
        <f t="shared" si="35"/>
        <v>18.320610687022899</v>
      </c>
      <c r="LF24" s="179">
        <v>3954</v>
      </c>
      <c r="LG24" s="178">
        <v>569</v>
      </c>
      <c r="LH24" s="178">
        <v>546</v>
      </c>
      <c r="LI24" s="178">
        <v>45</v>
      </c>
      <c r="LJ24" s="178">
        <v>1596</v>
      </c>
      <c r="LK24" s="178">
        <v>96</v>
      </c>
      <c r="LL24" s="178">
        <v>500</v>
      </c>
      <c r="LM24" s="144">
        <v>0</v>
      </c>
      <c r="LN24" s="178">
        <v>687</v>
      </c>
      <c r="LO24" s="178">
        <v>231</v>
      </c>
      <c r="LP24" s="177">
        <v>625</v>
      </c>
      <c r="LQ24" s="176">
        <v>197</v>
      </c>
      <c r="LR24" s="144">
        <v>0</v>
      </c>
      <c r="LS24" s="143">
        <v>0</v>
      </c>
      <c r="LT24" s="240">
        <f t="shared" si="40"/>
        <v>6.6255778120184905</v>
      </c>
      <c r="LU24" s="237">
        <f t="shared" si="42"/>
        <v>9.0909090909090917</v>
      </c>
      <c r="LV24" s="238">
        <f t="shared" si="41"/>
        <v>88.986013986013987</v>
      </c>
      <c r="LW24" s="248">
        <f t="shared" si="43"/>
        <v>25</v>
      </c>
      <c r="LX24" s="179">
        <v>649</v>
      </c>
      <c r="LY24" s="178">
        <v>22</v>
      </c>
      <c r="LZ24" s="178">
        <v>43</v>
      </c>
      <c r="MA24" s="178">
        <v>2</v>
      </c>
      <c r="MB24" s="178">
        <v>509</v>
      </c>
      <c r="MC24" s="178">
        <v>5</v>
      </c>
      <c r="MD24" s="178">
        <v>34</v>
      </c>
      <c r="ME24" s="144">
        <v>0</v>
      </c>
      <c r="MF24" s="178">
        <v>50</v>
      </c>
      <c r="MG24" s="178">
        <v>12</v>
      </c>
      <c r="MH24" s="177">
        <v>13</v>
      </c>
      <c r="MI24" s="176">
        <v>3</v>
      </c>
      <c r="MJ24" s="144">
        <v>0</v>
      </c>
      <c r="MK24" s="143">
        <v>0</v>
      </c>
      <c r="ML24" s="240">
        <f t="shared" si="36"/>
        <v>8.3815278377211904</v>
      </c>
      <c r="MM24" s="237">
        <f t="shared" si="37"/>
        <v>5.7548222541048935</v>
      </c>
      <c r="MN24" s="238">
        <f t="shared" si="46"/>
        <v>66.216070076781662</v>
      </c>
      <c r="MO24" s="248">
        <f>MU24/(MQ24-MS24-MW24)*100</f>
        <v>54.7192151556157</v>
      </c>
      <c r="MP24" s="179">
        <v>11585</v>
      </c>
      <c r="MQ24" s="178">
        <v>6273</v>
      </c>
      <c r="MR24" s="178">
        <v>971</v>
      </c>
      <c r="MS24" s="178">
        <v>361</v>
      </c>
      <c r="MT24" s="178">
        <v>6123</v>
      </c>
      <c r="MU24" s="178">
        <v>3235</v>
      </c>
      <c r="MV24" s="178">
        <v>1367</v>
      </c>
      <c r="MW24" s="144">
        <v>0</v>
      </c>
      <c r="MX24" s="178">
        <v>1552</v>
      </c>
      <c r="MY24" s="178">
        <v>1436</v>
      </c>
      <c r="MZ24" s="177">
        <v>1572</v>
      </c>
      <c r="NA24" s="176">
        <v>1241</v>
      </c>
      <c r="NB24" s="144">
        <v>0</v>
      </c>
      <c r="NC24" s="143">
        <v>0</v>
      </c>
    </row>
    <row r="25" spans="1:367" ht="17.25" thickBot="1" x14ac:dyDescent="0.35">
      <c r="A25" s="266">
        <v>1984</v>
      </c>
      <c r="B25" s="175">
        <v>0</v>
      </c>
      <c r="C25" s="173">
        <v>0</v>
      </c>
      <c r="D25" s="175">
        <v>0</v>
      </c>
      <c r="E25" s="173">
        <v>0</v>
      </c>
      <c r="F25" s="174">
        <v>0</v>
      </c>
      <c r="G25" s="173">
        <v>0</v>
      </c>
      <c r="H25" s="173">
        <v>0</v>
      </c>
      <c r="I25" s="173">
        <v>0</v>
      </c>
      <c r="J25" s="173">
        <v>0</v>
      </c>
      <c r="K25" s="173">
        <v>0</v>
      </c>
      <c r="L25" s="173">
        <v>0</v>
      </c>
      <c r="M25" s="173">
        <v>0</v>
      </c>
      <c r="N25" s="173">
        <v>0</v>
      </c>
      <c r="O25" s="173">
        <v>0</v>
      </c>
      <c r="P25" s="173">
        <v>0</v>
      </c>
      <c r="Q25" s="173">
        <v>0</v>
      </c>
      <c r="R25" s="173">
        <v>0</v>
      </c>
      <c r="S25" s="173">
        <v>0</v>
      </c>
      <c r="T25" s="173">
        <v>0</v>
      </c>
      <c r="U25" s="173">
        <v>0</v>
      </c>
      <c r="V25" s="173">
        <v>0</v>
      </c>
      <c r="W25" s="173">
        <v>0</v>
      </c>
      <c r="X25" s="173">
        <v>0</v>
      </c>
      <c r="Y25" s="172">
        <v>0</v>
      </c>
      <c r="Z25" s="175">
        <v>0</v>
      </c>
      <c r="AA25" s="173">
        <v>0</v>
      </c>
      <c r="AB25" s="175">
        <v>0</v>
      </c>
      <c r="AC25" s="173">
        <v>0</v>
      </c>
      <c r="AD25" s="174">
        <v>0</v>
      </c>
      <c r="AE25" s="173">
        <v>0</v>
      </c>
      <c r="AF25" s="173">
        <v>0</v>
      </c>
      <c r="AG25" s="173">
        <v>0</v>
      </c>
      <c r="AH25" s="173">
        <v>0</v>
      </c>
      <c r="AI25" s="173">
        <v>0</v>
      </c>
      <c r="AJ25" s="173">
        <v>0</v>
      </c>
      <c r="AK25" s="173">
        <v>0</v>
      </c>
      <c r="AL25" s="173">
        <v>0</v>
      </c>
      <c r="AM25" s="173">
        <v>0</v>
      </c>
      <c r="AN25" s="173">
        <v>0</v>
      </c>
      <c r="AO25" s="173">
        <v>0</v>
      </c>
      <c r="AP25" s="173">
        <v>0</v>
      </c>
      <c r="AQ25" s="173">
        <v>0</v>
      </c>
      <c r="AR25" s="173">
        <v>0</v>
      </c>
      <c r="AS25" s="173">
        <v>0</v>
      </c>
      <c r="AT25" s="173">
        <v>0</v>
      </c>
      <c r="AU25" s="173">
        <v>0</v>
      </c>
      <c r="AV25" s="173">
        <v>0</v>
      </c>
      <c r="AW25" s="172">
        <v>0</v>
      </c>
      <c r="AX25" s="175">
        <v>0</v>
      </c>
      <c r="AY25" s="173">
        <v>0</v>
      </c>
      <c r="AZ25" s="175">
        <v>0</v>
      </c>
      <c r="BA25" s="173">
        <v>0</v>
      </c>
      <c r="BB25" s="174">
        <v>0</v>
      </c>
      <c r="BC25" s="173">
        <v>0</v>
      </c>
      <c r="BD25" s="173">
        <v>0</v>
      </c>
      <c r="BE25" s="173">
        <v>0</v>
      </c>
      <c r="BF25" s="173">
        <v>0</v>
      </c>
      <c r="BG25" s="173">
        <v>0</v>
      </c>
      <c r="BH25" s="173">
        <v>0</v>
      </c>
      <c r="BI25" s="173">
        <v>0</v>
      </c>
      <c r="BJ25" s="173">
        <v>0</v>
      </c>
      <c r="BK25" s="173">
        <v>0</v>
      </c>
      <c r="BL25" s="173">
        <v>0</v>
      </c>
      <c r="BM25" s="173">
        <v>0</v>
      </c>
      <c r="BN25" s="173">
        <v>0</v>
      </c>
      <c r="BO25" s="173">
        <v>0</v>
      </c>
      <c r="BP25" s="173">
        <v>0</v>
      </c>
      <c r="BQ25" s="173">
        <v>0</v>
      </c>
      <c r="BR25" s="173">
        <v>0</v>
      </c>
      <c r="BS25" s="173">
        <v>0</v>
      </c>
      <c r="BT25" s="173">
        <v>0</v>
      </c>
      <c r="BU25" s="172">
        <v>0</v>
      </c>
      <c r="BV25" s="175">
        <v>0</v>
      </c>
      <c r="BW25" s="173">
        <v>0</v>
      </c>
      <c r="BX25" s="175">
        <v>0</v>
      </c>
      <c r="BY25" s="173">
        <v>0</v>
      </c>
      <c r="BZ25" s="174">
        <v>0</v>
      </c>
      <c r="CA25" s="173">
        <v>0</v>
      </c>
      <c r="CB25" s="173">
        <v>0</v>
      </c>
      <c r="CC25" s="173">
        <v>0</v>
      </c>
      <c r="CD25" s="173">
        <v>0</v>
      </c>
      <c r="CE25" s="173">
        <v>0</v>
      </c>
      <c r="CF25" s="173">
        <v>0</v>
      </c>
      <c r="CG25" s="173">
        <v>0</v>
      </c>
      <c r="CH25" s="173">
        <v>0</v>
      </c>
      <c r="CI25" s="173">
        <v>0</v>
      </c>
      <c r="CJ25" s="173">
        <v>0</v>
      </c>
      <c r="CK25" s="173">
        <v>0</v>
      </c>
      <c r="CL25" s="173">
        <v>0</v>
      </c>
      <c r="CM25" s="173">
        <v>0</v>
      </c>
      <c r="CN25" s="173">
        <v>0</v>
      </c>
      <c r="CO25" s="173">
        <v>0</v>
      </c>
      <c r="CP25" s="173">
        <v>0</v>
      </c>
      <c r="CQ25" s="173">
        <v>0</v>
      </c>
      <c r="CR25" s="173">
        <v>0</v>
      </c>
      <c r="CS25" s="172">
        <v>0</v>
      </c>
      <c r="CT25" s="175">
        <v>0</v>
      </c>
      <c r="CU25" s="173">
        <v>0</v>
      </c>
      <c r="CV25" s="175">
        <v>0</v>
      </c>
      <c r="CW25" s="173">
        <v>0</v>
      </c>
      <c r="CX25" s="174">
        <v>0</v>
      </c>
      <c r="CY25" s="173">
        <v>0</v>
      </c>
      <c r="CZ25" s="173">
        <v>0</v>
      </c>
      <c r="DA25" s="173">
        <v>0</v>
      </c>
      <c r="DB25" s="173">
        <v>0</v>
      </c>
      <c r="DC25" s="173">
        <v>0</v>
      </c>
      <c r="DD25" s="173">
        <v>0</v>
      </c>
      <c r="DE25" s="173">
        <v>0</v>
      </c>
      <c r="DF25" s="173">
        <v>0</v>
      </c>
      <c r="DG25" s="173">
        <v>0</v>
      </c>
      <c r="DH25" s="173">
        <v>0</v>
      </c>
      <c r="DI25" s="173">
        <v>0</v>
      </c>
      <c r="DJ25" s="173">
        <v>0</v>
      </c>
      <c r="DK25" s="173">
        <v>0</v>
      </c>
      <c r="DL25" s="173">
        <v>0</v>
      </c>
      <c r="DM25" s="173">
        <v>0</v>
      </c>
      <c r="DN25" s="173">
        <v>0</v>
      </c>
      <c r="DO25" s="173">
        <v>0</v>
      </c>
      <c r="DP25" s="173">
        <v>0</v>
      </c>
      <c r="DQ25" s="172">
        <v>0</v>
      </c>
      <c r="DR25" s="175">
        <v>0</v>
      </c>
      <c r="DS25" s="173">
        <v>0</v>
      </c>
      <c r="DT25" s="175">
        <v>0</v>
      </c>
      <c r="DU25" s="173">
        <v>0</v>
      </c>
      <c r="DV25" s="174">
        <v>0</v>
      </c>
      <c r="DW25" s="173">
        <v>0</v>
      </c>
      <c r="DX25" s="173">
        <v>0</v>
      </c>
      <c r="DY25" s="173">
        <v>0</v>
      </c>
      <c r="DZ25" s="173">
        <v>0</v>
      </c>
      <c r="EA25" s="173">
        <v>0</v>
      </c>
      <c r="EB25" s="173">
        <v>0</v>
      </c>
      <c r="EC25" s="173">
        <v>0</v>
      </c>
      <c r="ED25" s="173">
        <v>0</v>
      </c>
      <c r="EE25" s="173">
        <v>0</v>
      </c>
      <c r="EF25" s="173">
        <v>0</v>
      </c>
      <c r="EG25" s="173">
        <v>0</v>
      </c>
      <c r="EH25" s="173">
        <v>0</v>
      </c>
      <c r="EI25" s="173">
        <v>0</v>
      </c>
      <c r="EJ25" s="173">
        <v>0</v>
      </c>
      <c r="EK25" s="173">
        <v>0</v>
      </c>
      <c r="EL25" s="173">
        <v>0</v>
      </c>
      <c r="EM25" s="173">
        <v>0</v>
      </c>
      <c r="EN25" s="173">
        <v>0</v>
      </c>
      <c r="EO25" s="172">
        <v>0</v>
      </c>
      <c r="EP25" s="175">
        <v>0</v>
      </c>
      <c r="EQ25" s="173">
        <v>0</v>
      </c>
      <c r="ER25" s="175">
        <v>0</v>
      </c>
      <c r="ES25" s="173">
        <v>0</v>
      </c>
      <c r="ET25" s="174">
        <v>0</v>
      </c>
      <c r="EU25" s="173">
        <v>0</v>
      </c>
      <c r="EV25" s="173">
        <v>0</v>
      </c>
      <c r="EW25" s="173">
        <v>0</v>
      </c>
      <c r="EX25" s="173">
        <v>0</v>
      </c>
      <c r="EY25" s="173">
        <v>0</v>
      </c>
      <c r="EZ25" s="173">
        <v>0</v>
      </c>
      <c r="FA25" s="173">
        <v>0</v>
      </c>
      <c r="FB25" s="173">
        <v>0</v>
      </c>
      <c r="FC25" s="173">
        <v>0</v>
      </c>
      <c r="FD25" s="173">
        <v>0</v>
      </c>
      <c r="FE25" s="173">
        <v>0</v>
      </c>
      <c r="FF25" s="173">
        <v>0</v>
      </c>
      <c r="FG25" s="173">
        <v>0</v>
      </c>
      <c r="FH25" s="173">
        <v>0</v>
      </c>
      <c r="FI25" s="173">
        <v>0</v>
      </c>
      <c r="FJ25" s="173">
        <v>0</v>
      </c>
      <c r="FK25" s="173">
        <v>0</v>
      </c>
      <c r="FL25" s="173">
        <v>0</v>
      </c>
      <c r="FM25" s="172">
        <v>0</v>
      </c>
      <c r="FN25" s="241">
        <f t="shared" si="0"/>
        <v>12.915508901924463</v>
      </c>
      <c r="FO25" s="242">
        <f t="shared" si="1"/>
        <v>8.8643790849673199</v>
      </c>
      <c r="FP25" s="243">
        <f t="shared" si="2"/>
        <v>54.454804454804453</v>
      </c>
      <c r="FQ25" s="244">
        <f t="shared" si="3"/>
        <v>36.396234872254595</v>
      </c>
      <c r="FR25" s="221">
        <v>9717</v>
      </c>
      <c r="FS25" s="222">
        <v>4896</v>
      </c>
      <c r="FT25" s="222">
        <v>1255</v>
      </c>
      <c r="FU25" s="222">
        <v>434</v>
      </c>
      <c r="FV25" s="222">
        <v>4205</v>
      </c>
      <c r="FW25" s="222">
        <v>1624</v>
      </c>
      <c r="FX25" s="222">
        <v>740</v>
      </c>
      <c r="FY25" s="223">
        <v>0</v>
      </c>
      <c r="FZ25" s="222">
        <v>2365</v>
      </c>
      <c r="GA25" s="222">
        <v>1975</v>
      </c>
      <c r="GB25" s="222">
        <v>1152</v>
      </c>
      <c r="GC25" s="222">
        <v>863</v>
      </c>
      <c r="GD25" s="223">
        <v>0</v>
      </c>
      <c r="GE25" s="224">
        <v>0</v>
      </c>
      <c r="GF25" s="245">
        <f t="shared" si="4"/>
        <v>13.261356691790589</v>
      </c>
      <c r="GG25" s="242">
        <f t="shared" si="5"/>
        <v>11.93841494194851</v>
      </c>
      <c r="GH25" s="243">
        <f t="shared" si="6"/>
        <v>38.089420962619108</v>
      </c>
      <c r="GI25" s="244">
        <f t="shared" si="7"/>
        <v>33.93522499283462</v>
      </c>
      <c r="GJ25" s="221">
        <v>4909</v>
      </c>
      <c r="GK25" s="222">
        <v>3962</v>
      </c>
      <c r="GL25" s="222">
        <v>651</v>
      </c>
      <c r="GM25" s="222">
        <v>473</v>
      </c>
      <c r="GN25" s="222">
        <v>1559</v>
      </c>
      <c r="GO25" s="222">
        <v>1184</v>
      </c>
      <c r="GP25" s="222">
        <v>165</v>
      </c>
      <c r="GQ25" s="223">
        <v>0</v>
      </c>
      <c r="GR25" s="222">
        <v>1490</v>
      </c>
      <c r="GS25" s="222">
        <v>1337</v>
      </c>
      <c r="GT25" s="222">
        <v>1044</v>
      </c>
      <c r="GU25" s="222">
        <v>968</v>
      </c>
      <c r="GV25" s="223">
        <v>0</v>
      </c>
      <c r="GW25" s="224">
        <v>0</v>
      </c>
      <c r="GX25" s="245">
        <f t="shared" si="8"/>
        <v>24.127230411171453</v>
      </c>
      <c r="GY25" s="242">
        <f t="shared" si="9"/>
        <v>9.67741935483871</v>
      </c>
      <c r="GZ25" s="243">
        <f t="shared" si="10"/>
        <v>48.121645796064399</v>
      </c>
      <c r="HA25" s="244">
        <f t="shared" si="11"/>
        <v>25.862068965517242</v>
      </c>
      <c r="HB25" s="225">
        <v>2578</v>
      </c>
      <c r="HC25" s="226">
        <v>899</v>
      </c>
      <c r="HD25" s="226">
        <v>622</v>
      </c>
      <c r="HE25" s="226">
        <v>87</v>
      </c>
      <c r="HF25" s="226">
        <v>807</v>
      </c>
      <c r="HG25" s="226">
        <v>210</v>
      </c>
      <c r="HH25" s="226">
        <v>279</v>
      </c>
      <c r="HI25" s="223">
        <v>0</v>
      </c>
      <c r="HJ25" s="226">
        <v>681</v>
      </c>
      <c r="HK25" s="226">
        <v>550</v>
      </c>
      <c r="HL25" s="226">
        <v>189</v>
      </c>
      <c r="HM25" s="226">
        <v>52</v>
      </c>
      <c r="HN25" s="223">
        <v>0</v>
      </c>
      <c r="HO25" s="224">
        <v>0</v>
      </c>
      <c r="HP25" s="245">
        <f t="shared" si="12"/>
        <v>11.312368571974766</v>
      </c>
      <c r="HQ25" s="242">
        <f t="shared" si="13"/>
        <v>7.159743329956096</v>
      </c>
      <c r="HR25" s="243">
        <f t="shared" si="14"/>
        <v>71.761773915266147</v>
      </c>
      <c r="HS25" s="244">
        <f t="shared" si="15"/>
        <v>38.159330665696615</v>
      </c>
      <c r="HT25" s="225">
        <v>20924</v>
      </c>
      <c r="HU25" s="226">
        <v>2961</v>
      </c>
      <c r="HV25" s="226">
        <v>2367</v>
      </c>
      <c r="HW25" s="226">
        <v>212</v>
      </c>
      <c r="HX25" s="226">
        <v>11230</v>
      </c>
      <c r="HY25" s="226">
        <v>1049</v>
      </c>
      <c r="HZ25" s="226">
        <v>2908</v>
      </c>
      <c r="IA25" s="223">
        <v>0</v>
      </c>
      <c r="IB25" s="226">
        <v>3208</v>
      </c>
      <c r="IC25" s="226">
        <v>1139</v>
      </c>
      <c r="ID25" s="226">
        <v>1211</v>
      </c>
      <c r="IE25" s="226">
        <v>561</v>
      </c>
      <c r="IF25" s="223">
        <v>0</v>
      </c>
      <c r="IG25" s="224">
        <v>0</v>
      </c>
      <c r="IH25" s="241">
        <f t="shared" si="16"/>
        <v>13.389121338912133</v>
      </c>
      <c r="II25" s="242">
        <f t="shared" si="17"/>
        <v>14.444444444444443</v>
      </c>
      <c r="IJ25" s="243">
        <f t="shared" si="18"/>
        <v>55.938697318007655</v>
      </c>
      <c r="IK25" s="249">
        <f t="shared" si="19"/>
        <v>46.428571428571431</v>
      </c>
      <c r="IL25" s="227">
        <v>717</v>
      </c>
      <c r="IM25" s="226">
        <v>360</v>
      </c>
      <c r="IN25" s="226">
        <v>96</v>
      </c>
      <c r="IO25" s="226">
        <v>52</v>
      </c>
      <c r="IP25" s="226">
        <v>292</v>
      </c>
      <c r="IQ25" s="226">
        <v>143</v>
      </c>
      <c r="IR25" s="226">
        <v>99</v>
      </c>
      <c r="IS25" s="223">
        <v>0</v>
      </c>
      <c r="IT25" s="226">
        <v>146</v>
      </c>
      <c r="IU25" s="226">
        <v>116</v>
      </c>
      <c r="IV25" s="228">
        <v>84</v>
      </c>
      <c r="IW25" s="229">
        <v>49</v>
      </c>
      <c r="IX25" s="223">
        <v>0</v>
      </c>
      <c r="IY25" s="224">
        <v>0</v>
      </c>
      <c r="IZ25" s="241">
        <f t="shared" si="20"/>
        <v>15.467581811496506</v>
      </c>
      <c r="JA25" s="242">
        <f t="shared" si="21"/>
        <v>9.4990240728692257</v>
      </c>
      <c r="JB25" s="243">
        <f t="shared" si="22"/>
        <v>41.780932408452976</v>
      </c>
      <c r="JC25" s="249">
        <f t="shared" si="23"/>
        <v>25.952552120776417</v>
      </c>
      <c r="JD25" s="227">
        <v>8159</v>
      </c>
      <c r="JE25" s="226">
        <v>4611</v>
      </c>
      <c r="JF25" s="226">
        <v>1262</v>
      </c>
      <c r="JG25" s="226">
        <v>438</v>
      </c>
      <c r="JH25" s="226">
        <v>2590</v>
      </c>
      <c r="JI25" s="226">
        <v>1083</v>
      </c>
      <c r="JJ25" s="226">
        <v>698</v>
      </c>
      <c r="JK25" s="223">
        <v>0</v>
      </c>
      <c r="JL25" s="226">
        <v>2600</v>
      </c>
      <c r="JM25" s="226">
        <v>2217</v>
      </c>
      <c r="JN25" s="228">
        <v>1009</v>
      </c>
      <c r="JO25" s="229">
        <v>873</v>
      </c>
      <c r="JP25" s="223">
        <v>0</v>
      </c>
      <c r="JQ25" s="224">
        <v>0</v>
      </c>
      <c r="JR25" s="241">
        <f t="shared" si="24"/>
        <v>12.606925575225286</v>
      </c>
      <c r="JS25" s="242">
        <f t="shared" si="25"/>
        <v>11.128284389489954</v>
      </c>
      <c r="JT25" s="243">
        <f t="shared" si="26"/>
        <v>77.54957961619921</v>
      </c>
      <c r="JU25" s="249">
        <f t="shared" si="27"/>
        <v>40.695652173913047</v>
      </c>
      <c r="JV25" s="227">
        <v>21861</v>
      </c>
      <c r="JW25" s="226">
        <v>647</v>
      </c>
      <c r="JX25" s="226">
        <v>2756</v>
      </c>
      <c r="JY25" s="226">
        <v>72</v>
      </c>
      <c r="JZ25" s="226">
        <v>12083</v>
      </c>
      <c r="KA25" s="226">
        <v>234</v>
      </c>
      <c r="KB25" s="226">
        <v>3524</v>
      </c>
      <c r="KC25" s="223">
        <v>0</v>
      </c>
      <c r="KD25" s="226">
        <v>2620</v>
      </c>
      <c r="KE25" s="226">
        <v>267</v>
      </c>
      <c r="KF25" s="228">
        <v>878</v>
      </c>
      <c r="KG25" s="229">
        <v>74</v>
      </c>
      <c r="KH25" s="223">
        <v>0</v>
      </c>
      <c r="KI25" s="224">
        <v>0</v>
      </c>
      <c r="KJ25" s="241">
        <f t="shared" si="28"/>
        <v>8.7460739309011846</v>
      </c>
      <c r="KK25" s="242">
        <f t="shared" si="29"/>
        <v>7.2127139364303181</v>
      </c>
      <c r="KL25" s="243">
        <f t="shared" si="44"/>
        <v>86.420506560878849</v>
      </c>
      <c r="KM25" s="249">
        <f t="shared" si="45"/>
        <v>85.309617918313577</v>
      </c>
      <c r="KN25" s="227">
        <v>4139</v>
      </c>
      <c r="KO25" s="226">
        <v>1636</v>
      </c>
      <c r="KP25" s="226">
        <v>362</v>
      </c>
      <c r="KQ25" s="226">
        <v>118</v>
      </c>
      <c r="KR25" s="226">
        <v>2832</v>
      </c>
      <c r="KS25" s="226">
        <v>1295</v>
      </c>
      <c r="KT25" s="226">
        <v>500</v>
      </c>
      <c r="KU25" s="223">
        <v>0</v>
      </c>
      <c r="KV25" s="226">
        <v>224</v>
      </c>
      <c r="KW25" s="226">
        <v>97</v>
      </c>
      <c r="KX25" s="228">
        <v>221</v>
      </c>
      <c r="KY25" s="229">
        <v>126</v>
      </c>
      <c r="KZ25" s="223">
        <v>0</v>
      </c>
      <c r="LA25" s="224">
        <v>0</v>
      </c>
      <c r="LB25" s="241">
        <f t="shared" si="32"/>
        <v>12</v>
      </c>
      <c r="LC25" s="242">
        <f t="shared" si="33"/>
        <v>5.144291091593475</v>
      </c>
      <c r="LD25" s="243">
        <f t="shared" si="34"/>
        <v>51.463046757164399</v>
      </c>
      <c r="LE25" s="249">
        <f t="shared" si="35"/>
        <v>27.777777777777779</v>
      </c>
      <c r="LF25" s="227">
        <v>4475</v>
      </c>
      <c r="LG25" s="226">
        <v>797</v>
      </c>
      <c r="LH25" s="226">
        <v>537</v>
      </c>
      <c r="LI25" s="226">
        <v>41</v>
      </c>
      <c r="LJ25" s="226">
        <v>1706</v>
      </c>
      <c r="LK25" s="226">
        <v>210</v>
      </c>
      <c r="LL25" s="226">
        <v>623</v>
      </c>
      <c r="LM25" s="223">
        <v>0</v>
      </c>
      <c r="LN25" s="226">
        <v>807</v>
      </c>
      <c r="LO25" s="226">
        <v>347</v>
      </c>
      <c r="LP25" s="228">
        <v>802</v>
      </c>
      <c r="LQ25" s="229">
        <v>199</v>
      </c>
      <c r="LR25" s="223">
        <v>0</v>
      </c>
      <c r="LS25" s="224">
        <v>0</v>
      </c>
      <c r="LT25" s="241">
        <f t="shared" si="40"/>
        <v>6.4220183486238538</v>
      </c>
      <c r="LU25" s="242">
        <f t="shared" si="42"/>
        <v>8</v>
      </c>
      <c r="LV25" s="243">
        <f t="shared" si="41"/>
        <v>78.030303030303031</v>
      </c>
      <c r="LW25" s="249">
        <f t="shared" si="43"/>
        <v>43.478260869565219</v>
      </c>
      <c r="LX25" s="227">
        <v>763</v>
      </c>
      <c r="LY25" s="226">
        <v>25</v>
      </c>
      <c r="LZ25" s="226">
        <v>49</v>
      </c>
      <c r="MA25" s="226">
        <v>2</v>
      </c>
      <c r="MB25" s="226">
        <v>515</v>
      </c>
      <c r="MC25" s="226">
        <v>10</v>
      </c>
      <c r="MD25" s="226">
        <v>54</v>
      </c>
      <c r="ME25" s="223">
        <v>0</v>
      </c>
      <c r="MF25" s="226">
        <v>69</v>
      </c>
      <c r="MG25" s="226">
        <v>11</v>
      </c>
      <c r="MH25" s="228">
        <v>76</v>
      </c>
      <c r="MI25" s="229">
        <v>2</v>
      </c>
      <c r="MJ25" s="223">
        <v>0</v>
      </c>
      <c r="MK25" s="224">
        <v>0</v>
      </c>
      <c r="ML25" s="241">
        <f t="shared" si="36"/>
        <v>8.1290526648742691</v>
      </c>
      <c r="MM25" s="242">
        <f t="shared" si="37"/>
        <v>6.1923963133640552</v>
      </c>
      <c r="MN25" s="243">
        <f t="shared" si="46"/>
        <v>58.27510290035417</v>
      </c>
      <c r="MO25" s="249">
        <f>MU25/(MQ25-MS25-MW25)*100</f>
        <v>49.953945348480197</v>
      </c>
      <c r="MP25" s="227">
        <v>12646</v>
      </c>
      <c r="MQ25" s="226">
        <v>6944</v>
      </c>
      <c r="MR25" s="226">
        <v>1028</v>
      </c>
      <c r="MS25" s="226">
        <v>430</v>
      </c>
      <c r="MT25" s="226">
        <v>6088</v>
      </c>
      <c r="MU25" s="226">
        <v>3254</v>
      </c>
      <c r="MV25" s="226">
        <v>1171</v>
      </c>
      <c r="MW25" s="223">
        <v>0</v>
      </c>
      <c r="MX25" s="226">
        <v>2420</v>
      </c>
      <c r="MY25" s="226">
        <v>1790</v>
      </c>
      <c r="MZ25" s="228">
        <v>1939</v>
      </c>
      <c r="NA25" s="229">
        <v>1470</v>
      </c>
      <c r="NB25" s="223">
        <v>0</v>
      </c>
      <c r="NC25" s="224">
        <v>0</v>
      </c>
    </row>
    <row r="26" spans="1:367" s="156" customFormat="1" x14ac:dyDescent="0.3">
      <c r="A26" s="265">
        <v>1985</v>
      </c>
      <c r="B26" s="250">
        <f t="shared" ref="B26:B60" si="47">H26/F26*100</f>
        <v>11.703033528472591</v>
      </c>
      <c r="C26" s="251">
        <f t="shared" ref="C26:C60" si="48">I26/G26*100</f>
        <v>6.0869565217391308</v>
      </c>
      <c r="D26" s="252">
        <f t="shared" ref="D26:D46" si="49">J26/(F26-H26-L26)*100</f>
        <v>40.646056282203723</v>
      </c>
      <c r="E26" s="253">
        <f t="shared" ref="E26:E46" si="50">K26/(G26-I26-M26)*100</f>
        <v>27.330779054916988</v>
      </c>
      <c r="F26" s="165">
        <v>18790</v>
      </c>
      <c r="G26" s="164">
        <v>10005</v>
      </c>
      <c r="H26" s="164">
        <v>2199</v>
      </c>
      <c r="I26" s="164">
        <v>609</v>
      </c>
      <c r="J26" s="168">
        <v>6153</v>
      </c>
      <c r="K26" s="168">
        <v>2568</v>
      </c>
      <c r="L26" s="168">
        <v>1453</v>
      </c>
      <c r="M26" s="163">
        <v>0</v>
      </c>
      <c r="N26" s="168">
        <v>5486</v>
      </c>
      <c r="O26" s="168">
        <v>4281</v>
      </c>
      <c r="P26" s="168">
        <v>3499</v>
      </c>
      <c r="Q26" s="168">
        <v>2547</v>
      </c>
      <c r="R26" s="163">
        <v>0</v>
      </c>
      <c r="S26" s="163">
        <v>0</v>
      </c>
      <c r="T26" s="163">
        <v>0</v>
      </c>
      <c r="U26" s="163">
        <v>0</v>
      </c>
      <c r="V26" s="163">
        <v>0</v>
      </c>
      <c r="W26" s="163">
        <v>0</v>
      </c>
      <c r="X26" s="163">
        <v>0</v>
      </c>
      <c r="Y26" s="162">
        <v>0</v>
      </c>
      <c r="Z26" s="250">
        <f t="shared" ref="Z26:Z61" si="51">AF26/AD26*100</f>
        <v>10.571470117783917</v>
      </c>
      <c r="AA26" s="251">
        <f t="shared" ref="AA26:AA61" si="52">AG26/AE26*100</f>
        <v>5.5920398009950256</v>
      </c>
      <c r="AB26" s="252">
        <f t="shared" ref="AB26:AB46" si="53">AH26/(AD26-AF26-AJ26)*100</f>
        <v>60.73567554821976</v>
      </c>
      <c r="AC26" s="253">
        <f t="shared" ref="AC26:AC46" si="54">AI26/(AE26-AG26-AK26)*100</f>
        <v>26.117200674536257</v>
      </c>
      <c r="AD26" s="169">
        <v>27508</v>
      </c>
      <c r="AE26" s="168">
        <v>5025</v>
      </c>
      <c r="AF26" s="168">
        <v>2908</v>
      </c>
      <c r="AG26" s="168">
        <v>281</v>
      </c>
      <c r="AH26" s="168">
        <v>12879</v>
      </c>
      <c r="AI26" s="168">
        <v>1239</v>
      </c>
      <c r="AJ26" s="168">
        <v>3395</v>
      </c>
      <c r="AK26" s="163">
        <v>0</v>
      </c>
      <c r="AL26" s="168">
        <v>5127</v>
      </c>
      <c r="AM26" s="168">
        <v>2646</v>
      </c>
      <c r="AN26" s="168">
        <v>3199</v>
      </c>
      <c r="AO26" s="168">
        <v>859</v>
      </c>
      <c r="AP26" s="163">
        <v>0</v>
      </c>
      <c r="AQ26" s="163">
        <v>0</v>
      </c>
      <c r="AR26" s="163">
        <v>0</v>
      </c>
      <c r="AS26" s="163">
        <v>0</v>
      </c>
      <c r="AT26" s="163">
        <v>0</v>
      </c>
      <c r="AU26" s="163">
        <v>0</v>
      </c>
      <c r="AV26" s="163">
        <v>0</v>
      </c>
      <c r="AW26" s="162">
        <v>0</v>
      </c>
      <c r="AX26" s="250">
        <f t="shared" ref="AX26:AX61" si="55">BD26/BB26*100</f>
        <v>5.6218609926013938</v>
      </c>
      <c r="AY26" s="251">
        <f t="shared" ref="AY26:AY61" si="56">BE26/BC26*100</f>
        <v>3.8404208680403333</v>
      </c>
      <c r="AZ26" s="252">
        <f t="shared" ref="AZ26:AZ46" si="57">BF26/(BB26-BD26-BH26)*100</f>
        <v>38.572764100966033</v>
      </c>
      <c r="BA26" s="253">
        <f t="shared" ref="BA26:BA46" si="58">BG26/(BC26-BE26-BI26)*100</f>
        <v>33.518738032278655</v>
      </c>
      <c r="BB26" s="165">
        <v>18517</v>
      </c>
      <c r="BC26" s="164">
        <v>11405</v>
      </c>
      <c r="BD26" s="164">
        <v>1041</v>
      </c>
      <c r="BE26" s="164">
        <v>438</v>
      </c>
      <c r="BF26" s="164">
        <v>6189</v>
      </c>
      <c r="BG26" s="164">
        <v>3676</v>
      </c>
      <c r="BH26" s="164">
        <v>1431</v>
      </c>
      <c r="BI26" s="163">
        <v>0</v>
      </c>
      <c r="BJ26" s="164">
        <v>6831</v>
      </c>
      <c r="BK26" s="164">
        <v>5025</v>
      </c>
      <c r="BL26" s="164">
        <v>3025</v>
      </c>
      <c r="BM26" s="164">
        <v>2266</v>
      </c>
      <c r="BN26" s="163">
        <v>0</v>
      </c>
      <c r="BO26" s="163">
        <v>0</v>
      </c>
      <c r="BP26" s="163">
        <v>0</v>
      </c>
      <c r="BQ26" s="163">
        <v>0</v>
      </c>
      <c r="BR26" s="163">
        <v>0</v>
      </c>
      <c r="BS26" s="163">
        <v>0</v>
      </c>
      <c r="BT26" s="163">
        <v>0</v>
      </c>
      <c r="BU26" s="162">
        <v>0</v>
      </c>
      <c r="BV26" s="167">
        <v>0</v>
      </c>
      <c r="BW26" s="163">
        <v>0</v>
      </c>
      <c r="BX26" s="167">
        <v>0</v>
      </c>
      <c r="BY26" s="163">
        <v>0</v>
      </c>
      <c r="BZ26" s="166">
        <v>0</v>
      </c>
      <c r="CA26" s="163">
        <v>0</v>
      </c>
      <c r="CB26" s="163">
        <v>0</v>
      </c>
      <c r="CC26" s="163">
        <v>0</v>
      </c>
      <c r="CD26" s="163">
        <v>0</v>
      </c>
      <c r="CE26" s="163">
        <v>0</v>
      </c>
      <c r="CF26" s="163">
        <v>0</v>
      </c>
      <c r="CG26" s="163">
        <v>0</v>
      </c>
      <c r="CH26" s="163">
        <v>0</v>
      </c>
      <c r="CI26" s="163">
        <v>0</v>
      </c>
      <c r="CJ26" s="163">
        <v>0</v>
      </c>
      <c r="CK26" s="163">
        <v>0</v>
      </c>
      <c r="CL26" s="163">
        <v>0</v>
      </c>
      <c r="CM26" s="163">
        <v>0</v>
      </c>
      <c r="CN26" s="163">
        <v>0</v>
      </c>
      <c r="CO26" s="163">
        <v>0</v>
      </c>
      <c r="CP26" s="163">
        <v>0</v>
      </c>
      <c r="CQ26" s="163">
        <v>0</v>
      </c>
      <c r="CR26" s="163">
        <v>0</v>
      </c>
      <c r="CS26" s="162">
        <v>0</v>
      </c>
      <c r="CT26" s="250">
        <f t="shared" ref="CT26:CT61" si="59">CZ26/CX26*100</f>
        <v>12.192307692307693</v>
      </c>
      <c r="CU26" s="251">
        <f t="shared" ref="CU26:CU61" si="60">DA26/CY26*100</f>
        <v>7.5983244123807303</v>
      </c>
      <c r="CV26" s="252">
        <f t="shared" ref="CV26:CV46" si="61">DB26/(CX26-CZ26-DD26)*100</f>
        <v>57.246543400440075</v>
      </c>
      <c r="CW26" s="253">
        <f t="shared" ref="CW26:CW46" si="62">DC26/(CY26-DA26-DE26)*100</f>
        <v>23.548671451958192</v>
      </c>
      <c r="CX26" s="165">
        <v>41600</v>
      </c>
      <c r="CY26" s="164">
        <v>8594</v>
      </c>
      <c r="CZ26" s="164">
        <v>5072</v>
      </c>
      <c r="DA26" s="164">
        <v>653</v>
      </c>
      <c r="DB26" s="164">
        <v>17431</v>
      </c>
      <c r="DC26" s="164">
        <v>1870</v>
      </c>
      <c r="DD26" s="164">
        <v>6079</v>
      </c>
      <c r="DE26" s="163">
        <v>0</v>
      </c>
      <c r="DF26" s="164">
        <v>7113</v>
      </c>
      <c r="DG26" s="164">
        <v>3504</v>
      </c>
      <c r="DH26" s="164">
        <v>5905</v>
      </c>
      <c r="DI26" s="164">
        <v>2567</v>
      </c>
      <c r="DJ26" s="163">
        <v>0</v>
      </c>
      <c r="DK26" s="163">
        <v>0</v>
      </c>
      <c r="DL26" s="163">
        <v>0</v>
      </c>
      <c r="DM26" s="163">
        <v>0</v>
      </c>
      <c r="DN26" s="163">
        <v>0</v>
      </c>
      <c r="DO26" s="163">
        <v>0</v>
      </c>
      <c r="DP26" s="163">
        <v>0</v>
      </c>
      <c r="DQ26" s="162">
        <v>0</v>
      </c>
      <c r="DR26" s="250">
        <f t="shared" ref="DR26:DR61" si="63">DX26/DV26*100</f>
        <v>7.1655041217501587</v>
      </c>
      <c r="DS26" s="251">
        <f t="shared" ref="DS26:DS61" si="64">DY26/DW26*100</f>
        <v>6.3897763578274756</v>
      </c>
      <c r="DT26" s="252">
        <f t="shared" ref="DT26:DT46" si="65">DZ26/(DV26-DX26-EB26)*100</f>
        <v>86.635096027361229</v>
      </c>
      <c r="DU26" s="253">
        <f t="shared" ref="DU26:DU46" si="66">EA26/(DW26-DY26-EC26)*100</f>
        <v>83.219567690557454</v>
      </c>
      <c r="DV26" s="165">
        <v>4731</v>
      </c>
      <c r="DW26" s="164">
        <v>1878</v>
      </c>
      <c r="DX26" s="164">
        <v>339</v>
      </c>
      <c r="DY26" s="164">
        <v>120</v>
      </c>
      <c r="DZ26" s="164">
        <v>3293</v>
      </c>
      <c r="EA26" s="164">
        <v>1463</v>
      </c>
      <c r="EB26" s="164">
        <v>591</v>
      </c>
      <c r="EC26" s="163">
        <v>0</v>
      </c>
      <c r="ED26" s="164">
        <v>213</v>
      </c>
      <c r="EE26" s="164">
        <v>49</v>
      </c>
      <c r="EF26" s="164">
        <v>295</v>
      </c>
      <c r="EG26" s="164">
        <v>246</v>
      </c>
      <c r="EH26" s="163">
        <v>0</v>
      </c>
      <c r="EI26" s="163">
        <v>0</v>
      </c>
      <c r="EJ26" s="163">
        <v>0</v>
      </c>
      <c r="EK26" s="163">
        <v>0</v>
      </c>
      <c r="EL26" s="163">
        <v>0</v>
      </c>
      <c r="EM26" s="163">
        <v>0</v>
      </c>
      <c r="EN26" s="163">
        <v>0</v>
      </c>
      <c r="EO26" s="162">
        <v>0</v>
      </c>
      <c r="EP26" s="250">
        <f t="shared" ref="EP26:EP61" si="67">EV26/ET26*100</f>
        <v>9.6665770368378592</v>
      </c>
      <c r="EQ26" s="251">
        <f t="shared" ref="EQ26:EQ61" si="68">EW26/EU26*100</f>
        <v>8.3731241473397002</v>
      </c>
      <c r="ER26" s="252">
        <f t="shared" ref="ER26:ER46" si="69">EX26/(ET26-EV26-EZ26)*100</f>
        <v>40.076863950807073</v>
      </c>
      <c r="ES26" s="253">
        <f t="shared" ref="ES26:ES46" si="70">EY26/(EU26-EW26-FA26)*100</f>
        <v>35.659780383398477</v>
      </c>
      <c r="ET26" s="165">
        <v>7438</v>
      </c>
      <c r="EU26" s="164">
        <v>5864</v>
      </c>
      <c r="EV26" s="164">
        <v>719</v>
      </c>
      <c r="EW26" s="164">
        <v>491</v>
      </c>
      <c r="EX26" s="164">
        <v>2607</v>
      </c>
      <c r="EY26" s="164">
        <v>1916</v>
      </c>
      <c r="EZ26" s="164">
        <v>214</v>
      </c>
      <c r="FA26" s="163">
        <v>0</v>
      </c>
      <c r="FB26" s="164">
        <v>2671</v>
      </c>
      <c r="FC26" s="164">
        <v>2454</v>
      </c>
      <c r="FD26" s="164">
        <v>1227</v>
      </c>
      <c r="FE26" s="164">
        <v>1003</v>
      </c>
      <c r="FF26" s="163">
        <v>0</v>
      </c>
      <c r="FG26" s="163">
        <v>0</v>
      </c>
      <c r="FH26" s="163">
        <v>0</v>
      </c>
      <c r="FI26" s="163">
        <v>0</v>
      </c>
      <c r="FJ26" s="163">
        <v>0</v>
      </c>
      <c r="FK26" s="163">
        <v>0</v>
      </c>
      <c r="FL26" s="163">
        <v>0</v>
      </c>
      <c r="FM26" s="162">
        <v>0</v>
      </c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</row>
    <row r="27" spans="1:367" s="156" customFormat="1" x14ac:dyDescent="0.3">
      <c r="A27" s="260">
        <v>1986</v>
      </c>
      <c r="B27" s="254">
        <f t="shared" si="47"/>
        <v>9.1839914526109609</v>
      </c>
      <c r="C27" s="237">
        <f t="shared" si="48"/>
        <v>5.0441361916771754</v>
      </c>
      <c r="D27" s="255">
        <f t="shared" si="49"/>
        <v>32.664367095223163</v>
      </c>
      <c r="E27" s="239">
        <f t="shared" si="50"/>
        <v>22.053452855245684</v>
      </c>
      <c r="F27" s="155">
        <v>22463</v>
      </c>
      <c r="G27" s="154">
        <v>12688</v>
      </c>
      <c r="H27" s="154">
        <v>2063</v>
      </c>
      <c r="I27" s="154">
        <v>640</v>
      </c>
      <c r="J27" s="154">
        <v>6250</v>
      </c>
      <c r="K27" s="154">
        <v>2657</v>
      </c>
      <c r="L27" s="154">
        <v>1266</v>
      </c>
      <c r="M27" s="9">
        <v>0</v>
      </c>
      <c r="N27" s="154">
        <v>9076</v>
      </c>
      <c r="O27" s="154">
        <v>6574</v>
      </c>
      <c r="P27" s="154">
        <v>3808</v>
      </c>
      <c r="Q27" s="154">
        <v>2817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16">
        <v>0</v>
      </c>
      <c r="Z27" s="254">
        <f t="shared" si="51"/>
        <v>7.468804629573814</v>
      </c>
      <c r="AA27" s="237">
        <f t="shared" si="52"/>
        <v>4.339129096784121</v>
      </c>
      <c r="AB27" s="255">
        <f t="shared" si="53"/>
        <v>52.873776327499257</v>
      </c>
      <c r="AC27" s="239">
        <f t="shared" si="54"/>
        <v>26.202348399549624</v>
      </c>
      <c r="AD27" s="155">
        <v>33178</v>
      </c>
      <c r="AE27" s="154">
        <v>6499</v>
      </c>
      <c r="AF27" s="154">
        <v>2478</v>
      </c>
      <c r="AG27" s="154">
        <v>282</v>
      </c>
      <c r="AH27" s="154">
        <v>14259</v>
      </c>
      <c r="AI27" s="154">
        <v>1629</v>
      </c>
      <c r="AJ27" s="154">
        <v>3732</v>
      </c>
      <c r="AK27" s="9">
        <v>0</v>
      </c>
      <c r="AL27" s="154">
        <v>8230</v>
      </c>
      <c r="AM27" s="154">
        <v>3011</v>
      </c>
      <c r="AN27" s="154">
        <v>4479</v>
      </c>
      <c r="AO27" s="154">
        <v>1577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16">
        <v>0</v>
      </c>
      <c r="AX27" s="254">
        <f t="shared" si="55"/>
        <v>4.3281748956030457</v>
      </c>
      <c r="AY27" s="237">
        <f t="shared" si="56"/>
        <v>2.7574353609325959</v>
      </c>
      <c r="AZ27" s="255">
        <f t="shared" si="57"/>
        <v>33.495118857205888</v>
      </c>
      <c r="BA27" s="239">
        <f t="shared" si="58"/>
        <v>28.210251287174366</v>
      </c>
      <c r="BB27" s="152">
        <v>20355</v>
      </c>
      <c r="BC27" s="151">
        <v>13382</v>
      </c>
      <c r="BD27" s="151">
        <v>881</v>
      </c>
      <c r="BE27" s="151">
        <v>369</v>
      </c>
      <c r="BF27" s="151">
        <v>6073</v>
      </c>
      <c r="BG27" s="151">
        <v>3671</v>
      </c>
      <c r="BH27" s="151">
        <v>1343</v>
      </c>
      <c r="BI27" s="9">
        <v>0</v>
      </c>
      <c r="BJ27" s="151">
        <v>8120</v>
      </c>
      <c r="BK27" s="151">
        <v>6509</v>
      </c>
      <c r="BL27" s="151">
        <v>3938</v>
      </c>
      <c r="BM27" s="151">
        <v>2833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16">
        <v>0</v>
      </c>
      <c r="BV27" s="153">
        <v>0</v>
      </c>
      <c r="BW27" s="9">
        <v>0</v>
      </c>
      <c r="BX27" s="153">
        <v>0</v>
      </c>
      <c r="BY27" s="9">
        <v>0</v>
      </c>
      <c r="BZ27" s="146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16">
        <v>0</v>
      </c>
      <c r="CT27" s="254">
        <f t="shared" si="59"/>
        <v>9.8920975488055873</v>
      </c>
      <c r="CU27" s="237">
        <f t="shared" si="60"/>
        <v>6.0609288453344696</v>
      </c>
      <c r="CV27" s="255">
        <f t="shared" si="61"/>
        <v>50.302183781460684</v>
      </c>
      <c r="CW27" s="239">
        <f t="shared" si="62"/>
        <v>23.517405601542123</v>
      </c>
      <c r="CX27" s="152">
        <v>48099</v>
      </c>
      <c r="CY27" s="151">
        <v>9388</v>
      </c>
      <c r="CZ27" s="151">
        <v>4758</v>
      </c>
      <c r="DA27" s="151">
        <v>569</v>
      </c>
      <c r="DB27" s="151">
        <v>18727</v>
      </c>
      <c r="DC27" s="151">
        <v>2074</v>
      </c>
      <c r="DD27" s="151">
        <v>6112</v>
      </c>
      <c r="DE27" s="9">
        <v>0</v>
      </c>
      <c r="DF27" s="151">
        <v>11507</v>
      </c>
      <c r="DG27" s="151">
        <v>4283</v>
      </c>
      <c r="DH27" s="151">
        <v>6995</v>
      </c>
      <c r="DI27" s="151">
        <v>2462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16">
        <v>0</v>
      </c>
      <c r="DR27" s="254">
        <f t="shared" si="63"/>
        <v>5.681170435113053</v>
      </c>
      <c r="DS27" s="237">
        <f t="shared" si="64"/>
        <v>4.1741472172351886</v>
      </c>
      <c r="DT27" s="255">
        <f t="shared" si="65"/>
        <v>88.374291115311905</v>
      </c>
      <c r="DU27" s="239">
        <f t="shared" si="66"/>
        <v>82.060889929742387</v>
      </c>
      <c r="DV27" s="152">
        <v>5263</v>
      </c>
      <c r="DW27" s="151">
        <v>2228</v>
      </c>
      <c r="DX27" s="151">
        <v>299</v>
      </c>
      <c r="DY27" s="151">
        <v>93</v>
      </c>
      <c r="DZ27" s="151">
        <v>3740</v>
      </c>
      <c r="EA27" s="151">
        <v>1752</v>
      </c>
      <c r="EB27" s="151">
        <v>732</v>
      </c>
      <c r="EC27" s="9">
        <v>0</v>
      </c>
      <c r="ED27" s="151">
        <v>246</v>
      </c>
      <c r="EE27" s="151">
        <v>174</v>
      </c>
      <c r="EF27" s="151">
        <v>246</v>
      </c>
      <c r="EG27" s="151">
        <v>209</v>
      </c>
      <c r="EH27" s="9">
        <v>0</v>
      </c>
      <c r="EI27" s="9">
        <v>0</v>
      </c>
      <c r="EJ27" s="9">
        <v>0</v>
      </c>
      <c r="EK27" s="9">
        <v>0</v>
      </c>
      <c r="EL27" s="9">
        <v>0</v>
      </c>
      <c r="EM27" s="9">
        <v>0</v>
      </c>
      <c r="EN27" s="9">
        <v>0</v>
      </c>
      <c r="EO27" s="16">
        <v>0</v>
      </c>
      <c r="EP27" s="254">
        <f t="shared" si="67"/>
        <v>8.0800942285041231</v>
      </c>
      <c r="EQ27" s="237">
        <f t="shared" si="68"/>
        <v>7.0850202429149798</v>
      </c>
      <c r="ER27" s="255">
        <f t="shared" si="69"/>
        <v>35.159817351598171</v>
      </c>
      <c r="ES27" s="239">
        <f t="shared" si="70"/>
        <v>29.57935310876487</v>
      </c>
      <c r="ET27" s="152">
        <v>8490</v>
      </c>
      <c r="EU27" s="151">
        <v>6422</v>
      </c>
      <c r="EV27" s="151">
        <v>686</v>
      </c>
      <c r="EW27" s="151">
        <v>455</v>
      </c>
      <c r="EX27" s="151">
        <v>2618</v>
      </c>
      <c r="EY27" s="151">
        <v>1765</v>
      </c>
      <c r="EZ27" s="151">
        <v>358</v>
      </c>
      <c r="FA27" s="9">
        <v>0</v>
      </c>
      <c r="FB27" s="151">
        <v>3374</v>
      </c>
      <c r="FC27" s="151">
        <v>2927</v>
      </c>
      <c r="FD27" s="151">
        <v>1454</v>
      </c>
      <c r="FE27" s="151">
        <v>1275</v>
      </c>
      <c r="FF27" s="9">
        <v>0</v>
      </c>
      <c r="FG27" s="9">
        <v>0</v>
      </c>
      <c r="FH27" s="9">
        <v>0</v>
      </c>
      <c r="FI27" s="9">
        <v>0</v>
      </c>
      <c r="FJ27" s="9">
        <v>0</v>
      </c>
      <c r="FK27" s="9">
        <v>0</v>
      </c>
      <c r="FL27" s="9">
        <v>0</v>
      </c>
      <c r="FM27" s="16">
        <v>0</v>
      </c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</row>
    <row r="28" spans="1:367" s="156" customFormat="1" x14ac:dyDescent="0.3">
      <c r="A28" s="260">
        <v>1987</v>
      </c>
      <c r="B28" s="254">
        <f t="shared" si="47"/>
        <v>7.9733840304182513</v>
      </c>
      <c r="C28" s="237">
        <f t="shared" si="48"/>
        <v>4.8732688790175072</v>
      </c>
      <c r="D28" s="255">
        <f t="shared" si="49"/>
        <v>37.837007113374895</v>
      </c>
      <c r="E28" s="239">
        <f t="shared" si="50"/>
        <v>25.381128965801402</v>
      </c>
      <c r="F28" s="155">
        <v>26300</v>
      </c>
      <c r="G28" s="154">
        <v>15308</v>
      </c>
      <c r="H28" s="154">
        <v>2097</v>
      </c>
      <c r="I28" s="154">
        <v>746</v>
      </c>
      <c r="J28" s="154">
        <v>8617</v>
      </c>
      <c r="K28" s="154">
        <v>3696</v>
      </c>
      <c r="L28" s="154">
        <v>1429</v>
      </c>
      <c r="M28" s="9">
        <v>0</v>
      </c>
      <c r="N28" s="154">
        <v>9192</v>
      </c>
      <c r="O28" s="154">
        <v>7385</v>
      </c>
      <c r="P28" s="154">
        <v>4965</v>
      </c>
      <c r="Q28" s="154">
        <v>3481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16">
        <v>0</v>
      </c>
      <c r="Z28" s="254">
        <f t="shared" si="51"/>
        <v>6.3186813186813184</v>
      </c>
      <c r="AA28" s="237">
        <f t="shared" si="52"/>
        <v>3.8194035129081692</v>
      </c>
      <c r="AB28" s="255">
        <f t="shared" si="53"/>
        <v>53.936958035318696</v>
      </c>
      <c r="AC28" s="239">
        <f t="shared" si="54"/>
        <v>25.088858928790291</v>
      </c>
      <c r="AD28" s="155">
        <v>37492</v>
      </c>
      <c r="AE28" s="154">
        <v>8483</v>
      </c>
      <c r="AF28" s="154">
        <v>2369</v>
      </c>
      <c r="AG28" s="154">
        <v>324</v>
      </c>
      <c r="AH28" s="154">
        <v>17043</v>
      </c>
      <c r="AI28" s="154">
        <v>2047</v>
      </c>
      <c r="AJ28" s="154">
        <v>3525</v>
      </c>
      <c r="AK28" s="9">
        <v>0</v>
      </c>
      <c r="AL28" s="154">
        <v>9065</v>
      </c>
      <c r="AM28" s="154">
        <v>4192</v>
      </c>
      <c r="AN28" s="154">
        <v>5490</v>
      </c>
      <c r="AO28" s="154">
        <v>1920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6">
        <v>0</v>
      </c>
      <c r="AX28" s="254">
        <f t="shared" si="55"/>
        <v>4.3674843674843675</v>
      </c>
      <c r="AY28" s="237">
        <f t="shared" si="56"/>
        <v>3.0225988700564974</v>
      </c>
      <c r="AZ28" s="255">
        <f t="shared" si="57"/>
        <v>31.394349554194868</v>
      </c>
      <c r="BA28" s="239">
        <f t="shared" si="58"/>
        <v>26.500145645208274</v>
      </c>
      <c r="BB28" s="152">
        <v>20790</v>
      </c>
      <c r="BC28" s="151">
        <v>14160</v>
      </c>
      <c r="BD28" s="151">
        <v>908</v>
      </c>
      <c r="BE28" s="151">
        <v>428</v>
      </c>
      <c r="BF28" s="151">
        <v>5845</v>
      </c>
      <c r="BG28" s="151">
        <v>3639</v>
      </c>
      <c r="BH28" s="151">
        <v>1264</v>
      </c>
      <c r="BI28" s="9">
        <v>0</v>
      </c>
      <c r="BJ28" s="151">
        <v>8089</v>
      </c>
      <c r="BK28" s="151">
        <v>6574</v>
      </c>
      <c r="BL28" s="151">
        <v>4684</v>
      </c>
      <c r="BM28" s="151">
        <v>3519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16">
        <v>0</v>
      </c>
      <c r="BV28" s="153">
        <v>0</v>
      </c>
      <c r="BW28" s="9">
        <v>0</v>
      </c>
      <c r="BX28" s="153">
        <v>0</v>
      </c>
      <c r="BY28" s="9">
        <v>0</v>
      </c>
      <c r="BZ28" s="146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16">
        <v>0</v>
      </c>
      <c r="CT28" s="254">
        <f t="shared" si="59"/>
        <v>9.2721692648523408</v>
      </c>
      <c r="CU28" s="237">
        <f t="shared" si="60"/>
        <v>6.4020237400272419</v>
      </c>
      <c r="CV28" s="255">
        <f t="shared" si="61"/>
        <v>54.492650243293504</v>
      </c>
      <c r="CW28" s="239">
        <f t="shared" si="62"/>
        <v>25.322245322245323</v>
      </c>
      <c r="CX28" s="152">
        <v>49201</v>
      </c>
      <c r="CY28" s="151">
        <v>10278</v>
      </c>
      <c r="CZ28" s="151">
        <v>4562</v>
      </c>
      <c r="DA28" s="151">
        <v>658</v>
      </c>
      <c r="DB28" s="151">
        <v>21390</v>
      </c>
      <c r="DC28" s="151">
        <v>2436</v>
      </c>
      <c r="DD28" s="151">
        <v>5386</v>
      </c>
      <c r="DE28" s="9">
        <v>0</v>
      </c>
      <c r="DF28" s="151">
        <v>12738</v>
      </c>
      <c r="DG28" s="151">
        <v>5185</v>
      </c>
      <c r="DH28" s="151">
        <v>5125</v>
      </c>
      <c r="DI28" s="151">
        <v>1999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6">
        <v>0</v>
      </c>
      <c r="DR28" s="254">
        <f t="shared" si="63"/>
        <v>4.1803663691874116</v>
      </c>
      <c r="DS28" s="237">
        <f t="shared" si="64"/>
        <v>3.7171717171717176</v>
      </c>
      <c r="DT28" s="255">
        <f t="shared" si="65"/>
        <v>85.957854406130267</v>
      </c>
      <c r="DU28" s="239">
        <f t="shared" si="66"/>
        <v>73.436844313890063</v>
      </c>
      <c r="DV28" s="152">
        <v>6387</v>
      </c>
      <c r="DW28" s="151">
        <v>2475</v>
      </c>
      <c r="DX28" s="151">
        <v>267</v>
      </c>
      <c r="DY28" s="151">
        <v>92</v>
      </c>
      <c r="DZ28" s="151">
        <v>4487</v>
      </c>
      <c r="EA28" s="151">
        <v>1750</v>
      </c>
      <c r="EB28" s="151">
        <v>900</v>
      </c>
      <c r="EC28" s="9">
        <v>0</v>
      </c>
      <c r="ED28" s="151">
        <v>356</v>
      </c>
      <c r="EE28" s="151">
        <v>372</v>
      </c>
      <c r="EF28" s="151">
        <v>377</v>
      </c>
      <c r="EG28" s="151">
        <v>261</v>
      </c>
      <c r="EH28" s="9">
        <v>0</v>
      </c>
      <c r="EI28" s="9">
        <v>0</v>
      </c>
      <c r="EJ28" s="9">
        <v>0</v>
      </c>
      <c r="EK28" s="9">
        <v>0</v>
      </c>
      <c r="EL28" s="9">
        <v>0</v>
      </c>
      <c r="EM28" s="9">
        <v>0</v>
      </c>
      <c r="EN28" s="9">
        <v>0</v>
      </c>
      <c r="EO28" s="16">
        <v>0</v>
      </c>
      <c r="EP28" s="254">
        <f t="shared" si="67"/>
        <v>6.7467063323416916</v>
      </c>
      <c r="EQ28" s="237">
        <f t="shared" si="68"/>
        <v>6.2920403587443943</v>
      </c>
      <c r="ER28" s="255">
        <f t="shared" si="69"/>
        <v>40.241254523522315</v>
      </c>
      <c r="ES28" s="239">
        <f t="shared" si="70"/>
        <v>34.290414236578435</v>
      </c>
      <c r="ET28" s="152">
        <v>9412</v>
      </c>
      <c r="EU28" s="151">
        <v>7136</v>
      </c>
      <c r="EV28" s="151">
        <v>635</v>
      </c>
      <c r="EW28" s="151">
        <v>449</v>
      </c>
      <c r="EX28" s="151">
        <v>3336</v>
      </c>
      <c r="EY28" s="151">
        <v>2293</v>
      </c>
      <c r="EZ28" s="151">
        <v>487</v>
      </c>
      <c r="FA28" s="9">
        <v>0</v>
      </c>
      <c r="FB28" s="151">
        <v>3237</v>
      </c>
      <c r="FC28" s="151">
        <v>2924</v>
      </c>
      <c r="FD28" s="151">
        <v>1717</v>
      </c>
      <c r="FE28" s="151">
        <v>1470</v>
      </c>
      <c r="FF28" s="9">
        <v>0</v>
      </c>
      <c r="FG28" s="9">
        <v>0</v>
      </c>
      <c r="FH28" s="9">
        <v>0</v>
      </c>
      <c r="FI28" s="9">
        <v>0</v>
      </c>
      <c r="FJ28" s="9">
        <v>0</v>
      </c>
      <c r="FK28" s="9">
        <v>0</v>
      </c>
      <c r="FL28" s="9">
        <v>0</v>
      </c>
      <c r="FM28" s="16">
        <v>0</v>
      </c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</row>
    <row r="29" spans="1:367" s="156" customFormat="1" x14ac:dyDescent="0.3">
      <c r="A29" s="260">
        <v>1988</v>
      </c>
      <c r="B29" s="254">
        <f t="shared" si="47"/>
        <v>8.1015214288201083</v>
      </c>
      <c r="C29" s="237">
        <f t="shared" si="48"/>
        <v>4.8320171329139336</v>
      </c>
      <c r="D29" s="255">
        <f t="shared" si="49"/>
        <v>40.782963226853504</v>
      </c>
      <c r="E29" s="239">
        <f t="shared" si="50"/>
        <v>28.277074542897328</v>
      </c>
      <c r="F29" s="155">
        <v>28723</v>
      </c>
      <c r="G29" s="154">
        <v>14942</v>
      </c>
      <c r="H29" s="154">
        <v>2327</v>
      </c>
      <c r="I29" s="154">
        <v>722</v>
      </c>
      <c r="J29" s="154">
        <v>10303</v>
      </c>
      <c r="K29" s="154">
        <v>4021</v>
      </c>
      <c r="L29" s="154">
        <v>1133</v>
      </c>
      <c r="M29" s="9">
        <v>0</v>
      </c>
      <c r="N29" s="154">
        <v>10215</v>
      </c>
      <c r="O29" s="154">
        <v>7204</v>
      </c>
      <c r="P29" s="154">
        <v>4745</v>
      </c>
      <c r="Q29" s="154">
        <v>2995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16">
        <v>0</v>
      </c>
      <c r="Z29" s="254">
        <f t="shared" si="51"/>
        <v>5.6732993984266544</v>
      </c>
      <c r="AA29" s="237">
        <f t="shared" si="52"/>
        <v>3.525046382189239</v>
      </c>
      <c r="AB29" s="255">
        <f t="shared" si="53"/>
        <v>55.433079231852112</v>
      </c>
      <c r="AC29" s="239">
        <f t="shared" si="54"/>
        <v>29.027149321266972</v>
      </c>
      <c r="AD29" s="155">
        <v>43220</v>
      </c>
      <c r="AE29" s="154">
        <v>9163</v>
      </c>
      <c r="AF29" s="154">
        <v>2452</v>
      </c>
      <c r="AG29" s="154">
        <v>323</v>
      </c>
      <c r="AH29" s="154">
        <v>20870</v>
      </c>
      <c r="AI29" s="154">
        <v>2566</v>
      </c>
      <c r="AJ29" s="154">
        <v>3119</v>
      </c>
      <c r="AK29" s="9">
        <v>0</v>
      </c>
      <c r="AL29" s="154">
        <v>11057</v>
      </c>
      <c r="AM29" s="154">
        <v>4118</v>
      </c>
      <c r="AN29" s="154">
        <v>5722</v>
      </c>
      <c r="AO29" s="154">
        <v>2156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16">
        <v>0</v>
      </c>
      <c r="AX29" s="254">
        <f t="shared" si="55"/>
        <v>4.984817813765182</v>
      </c>
      <c r="AY29" s="237">
        <f t="shared" si="56"/>
        <v>3.5554181480908951</v>
      </c>
      <c r="AZ29" s="255">
        <f t="shared" si="57"/>
        <v>33.471351835273055</v>
      </c>
      <c r="BA29" s="239">
        <f t="shared" si="58"/>
        <v>27.752845007212695</v>
      </c>
      <c r="BB29" s="152">
        <v>19760</v>
      </c>
      <c r="BC29" s="151">
        <v>12938</v>
      </c>
      <c r="BD29" s="151">
        <v>985</v>
      </c>
      <c r="BE29" s="151">
        <v>460</v>
      </c>
      <c r="BF29" s="151">
        <v>5982</v>
      </c>
      <c r="BG29" s="151">
        <v>3463</v>
      </c>
      <c r="BH29" s="151">
        <v>903</v>
      </c>
      <c r="BI29" s="9">
        <v>0</v>
      </c>
      <c r="BJ29" s="151">
        <v>8014</v>
      </c>
      <c r="BK29" s="151">
        <v>5929</v>
      </c>
      <c r="BL29" s="151">
        <v>3876</v>
      </c>
      <c r="BM29" s="151">
        <v>3086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16">
        <v>0</v>
      </c>
      <c r="BV29" s="153">
        <v>0</v>
      </c>
      <c r="BW29" s="9">
        <v>0</v>
      </c>
      <c r="BX29" s="153">
        <v>0</v>
      </c>
      <c r="BY29" s="9">
        <v>0</v>
      </c>
      <c r="BZ29" s="146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16">
        <v>0</v>
      </c>
      <c r="CT29" s="254">
        <f t="shared" si="59"/>
        <v>9.4712453142954018</v>
      </c>
      <c r="CU29" s="237">
        <f t="shared" si="60"/>
        <v>6.8229715489989466</v>
      </c>
      <c r="CV29" s="255">
        <f t="shared" si="61"/>
        <v>56.495064746898485</v>
      </c>
      <c r="CW29" s="239">
        <f t="shared" si="62"/>
        <v>28.59296955989068</v>
      </c>
      <c r="CX29" s="152">
        <v>53087</v>
      </c>
      <c r="CY29" s="151">
        <v>11388</v>
      </c>
      <c r="CZ29" s="151">
        <v>5028</v>
      </c>
      <c r="DA29" s="151">
        <v>777</v>
      </c>
      <c r="DB29" s="151">
        <v>24955</v>
      </c>
      <c r="DC29" s="151">
        <v>3034</v>
      </c>
      <c r="DD29" s="151">
        <v>3887</v>
      </c>
      <c r="DE29" s="9">
        <v>0</v>
      </c>
      <c r="DF29" s="151">
        <v>13306</v>
      </c>
      <c r="DG29" s="151">
        <v>5473</v>
      </c>
      <c r="DH29" s="151">
        <v>5911</v>
      </c>
      <c r="DI29" s="151">
        <v>2104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9">
        <v>0</v>
      </c>
      <c r="DP29" s="9">
        <v>0</v>
      </c>
      <c r="DQ29" s="16">
        <v>0</v>
      </c>
      <c r="DR29" s="254">
        <f t="shared" si="63"/>
        <v>5.3529062870699882</v>
      </c>
      <c r="DS29" s="237">
        <f t="shared" si="64"/>
        <v>4.9673676577229875</v>
      </c>
      <c r="DT29" s="255">
        <f t="shared" si="65"/>
        <v>84.537935994246666</v>
      </c>
      <c r="DU29" s="239">
        <f t="shared" si="66"/>
        <v>71.156047310186949</v>
      </c>
      <c r="DV29" s="152">
        <v>6744</v>
      </c>
      <c r="DW29" s="151">
        <v>2758</v>
      </c>
      <c r="DX29" s="151">
        <v>361</v>
      </c>
      <c r="DY29" s="151">
        <v>137</v>
      </c>
      <c r="DZ29" s="151">
        <v>4702</v>
      </c>
      <c r="EA29" s="151">
        <v>1865</v>
      </c>
      <c r="EB29" s="151">
        <v>821</v>
      </c>
      <c r="EC29" s="9">
        <v>0</v>
      </c>
      <c r="ED29" s="151">
        <v>338</v>
      </c>
      <c r="EE29" s="151">
        <v>299</v>
      </c>
      <c r="EF29" s="151">
        <v>522</v>
      </c>
      <c r="EG29" s="151">
        <v>457</v>
      </c>
      <c r="EH29" s="9">
        <v>0</v>
      </c>
      <c r="EI29" s="9">
        <v>0</v>
      </c>
      <c r="EJ29" s="9">
        <v>0</v>
      </c>
      <c r="EK29" s="9">
        <v>0</v>
      </c>
      <c r="EL29" s="9">
        <v>0</v>
      </c>
      <c r="EM29" s="9">
        <v>0</v>
      </c>
      <c r="EN29" s="9">
        <v>0</v>
      </c>
      <c r="EO29" s="16">
        <v>0</v>
      </c>
      <c r="EP29" s="254">
        <f t="shared" si="67"/>
        <v>7.5031103454876069</v>
      </c>
      <c r="EQ29" s="237">
        <f t="shared" si="68"/>
        <v>7.6513639387890882</v>
      </c>
      <c r="ER29" s="255">
        <f t="shared" si="69"/>
        <v>42.300636667745763</v>
      </c>
      <c r="ES29" s="239">
        <f t="shared" si="70"/>
        <v>36.239193083573483</v>
      </c>
      <c r="ET29" s="152">
        <v>10449</v>
      </c>
      <c r="EU29" s="151">
        <v>7515</v>
      </c>
      <c r="EV29" s="151">
        <v>784</v>
      </c>
      <c r="EW29" s="151">
        <v>575</v>
      </c>
      <c r="EX29" s="151">
        <v>3920</v>
      </c>
      <c r="EY29" s="151">
        <v>2515</v>
      </c>
      <c r="EZ29" s="151">
        <v>398</v>
      </c>
      <c r="FA29" s="9">
        <v>0</v>
      </c>
      <c r="FB29" s="151">
        <v>3588</v>
      </c>
      <c r="FC29" s="151">
        <v>2860</v>
      </c>
      <c r="FD29" s="151">
        <v>1759</v>
      </c>
      <c r="FE29" s="161">
        <v>1565</v>
      </c>
      <c r="FF29" s="9">
        <v>0</v>
      </c>
      <c r="FG29" s="9">
        <v>0</v>
      </c>
      <c r="FH29" s="9">
        <v>0</v>
      </c>
      <c r="FI29" s="9">
        <v>0</v>
      </c>
      <c r="FJ29" s="9">
        <v>0</v>
      </c>
      <c r="FK29" s="9">
        <v>0</v>
      </c>
      <c r="FL29" s="9">
        <v>0</v>
      </c>
      <c r="FM29" s="16">
        <v>0</v>
      </c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</row>
    <row r="30" spans="1:367" s="156" customFormat="1" x14ac:dyDescent="0.3">
      <c r="A30" s="260">
        <v>1989</v>
      </c>
      <c r="B30" s="254">
        <f t="shared" si="47"/>
        <v>8.6373711430883446</v>
      </c>
      <c r="C30" s="237">
        <f t="shared" si="48"/>
        <v>5.8104787834517566</v>
      </c>
      <c r="D30" s="255">
        <f t="shared" si="49"/>
        <v>44.524222500100841</v>
      </c>
      <c r="E30" s="239">
        <f t="shared" si="50"/>
        <v>32.741116751269033</v>
      </c>
      <c r="F30" s="155">
        <v>28423</v>
      </c>
      <c r="G30" s="154">
        <v>15059</v>
      </c>
      <c r="H30" s="154">
        <v>2455</v>
      </c>
      <c r="I30" s="154">
        <v>875</v>
      </c>
      <c r="J30" s="154">
        <v>11038</v>
      </c>
      <c r="K30" s="154">
        <v>4644</v>
      </c>
      <c r="L30" s="154">
        <v>1177</v>
      </c>
      <c r="M30" s="9">
        <v>0</v>
      </c>
      <c r="N30" s="154">
        <v>10186</v>
      </c>
      <c r="O30" s="154">
        <v>7017</v>
      </c>
      <c r="P30" s="154">
        <v>3567</v>
      </c>
      <c r="Q30" s="154">
        <v>2523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16">
        <v>0</v>
      </c>
      <c r="Z30" s="254">
        <f t="shared" si="51"/>
        <v>5.8848330189725955</v>
      </c>
      <c r="AA30" s="237">
        <f t="shared" si="52"/>
        <v>4.7187128819781883</v>
      </c>
      <c r="AB30" s="255">
        <f t="shared" si="53"/>
        <v>55.777682899264136</v>
      </c>
      <c r="AC30" s="239">
        <f t="shared" si="54"/>
        <v>32.320942883046236</v>
      </c>
      <c r="AD30" s="155">
        <v>45065</v>
      </c>
      <c r="AE30" s="154">
        <v>9261</v>
      </c>
      <c r="AF30" s="154">
        <v>2652</v>
      </c>
      <c r="AG30" s="154">
        <v>437</v>
      </c>
      <c r="AH30" s="154">
        <v>22209</v>
      </c>
      <c r="AI30" s="154">
        <v>2852</v>
      </c>
      <c r="AJ30" s="154">
        <v>2596</v>
      </c>
      <c r="AK30" s="9">
        <v>0</v>
      </c>
      <c r="AL30" s="154">
        <v>12188</v>
      </c>
      <c r="AM30" s="154">
        <v>3895</v>
      </c>
      <c r="AN30" s="154">
        <v>5420</v>
      </c>
      <c r="AO30" s="154">
        <v>2077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6">
        <v>0</v>
      </c>
      <c r="AX30" s="254">
        <f t="shared" si="55"/>
        <v>5.8779682674901501</v>
      </c>
      <c r="AY30" s="237">
        <f t="shared" si="56"/>
        <v>4.6843177189409371</v>
      </c>
      <c r="AZ30" s="255">
        <f t="shared" si="57"/>
        <v>36.129223473621813</v>
      </c>
      <c r="BA30" s="239">
        <f t="shared" si="58"/>
        <v>31.525997150997153</v>
      </c>
      <c r="BB30" s="152">
        <v>18782</v>
      </c>
      <c r="BC30" s="151">
        <v>11784</v>
      </c>
      <c r="BD30" s="151">
        <v>1104</v>
      </c>
      <c r="BE30" s="151">
        <v>552</v>
      </c>
      <c r="BF30" s="151">
        <v>6095</v>
      </c>
      <c r="BG30" s="151">
        <v>3541</v>
      </c>
      <c r="BH30" s="151">
        <v>808</v>
      </c>
      <c r="BI30" s="9">
        <v>0</v>
      </c>
      <c r="BJ30" s="151">
        <v>8518</v>
      </c>
      <c r="BK30" s="151">
        <v>6045</v>
      </c>
      <c r="BL30" s="151">
        <v>2257</v>
      </c>
      <c r="BM30" s="151">
        <v>1646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16">
        <v>0</v>
      </c>
      <c r="BV30" s="153">
        <v>0</v>
      </c>
      <c r="BW30" s="9">
        <v>0</v>
      </c>
      <c r="BX30" s="153">
        <v>0</v>
      </c>
      <c r="BY30" s="9">
        <v>0</v>
      </c>
      <c r="BZ30" s="146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16">
        <v>0</v>
      </c>
      <c r="CT30" s="254">
        <f t="shared" si="59"/>
        <v>9.3989882910608795</v>
      </c>
      <c r="CU30" s="237">
        <f t="shared" si="60"/>
        <v>7.4968632371392729</v>
      </c>
      <c r="CV30" s="255">
        <f t="shared" si="61"/>
        <v>57.085130438423846</v>
      </c>
      <c r="CW30" s="239">
        <f t="shared" si="62"/>
        <v>32.655137334689726</v>
      </c>
      <c r="CX30" s="152">
        <v>56538</v>
      </c>
      <c r="CY30" s="151">
        <v>12752</v>
      </c>
      <c r="CZ30" s="151">
        <v>5314</v>
      </c>
      <c r="DA30" s="151">
        <v>956</v>
      </c>
      <c r="DB30" s="151">
        <v>27265</v>
      </c>
      <c r="DC30" s="151">
        <v>3852</v>
      </c>
      <c r="DD30" s="151">
        <v>3462</v>
      </c>
      <c r="DE30" s="9">
        <v>0</v>
      </c>
      <c r="DF30" s="151">
        <v>15834</v>
      </c>
      <c r="DG30" s="151">
        <v>6121</v>
      </c>
      <c r="DH30" s="151">
        <v>4663</v>
      </c>
      <c r="DI30" s="151">
        <v>1823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6">
        <v>0</v>
      </c>
      <c r="DR30" s="254">
        <f t="shared" si="63"/>
        <v>5.2228214589838204</v>
      </c>
      <c r="DS30" s="237">
        <f t="shared" si="64"/>
        <v>4.0264026402640258</v>
      </c>
      <c r="DT30" s="255">
        <f t="shared" si="65"/>
        <v>87.487860148915502</v>
      </c>
      <c r="DU30" s="239">
        <f t="shared" si="66"/>
        <v>80.605226960110045</v>
      </c>
      <c r="DV30" s="152">
        <v>7046</v>
      </c>
      <c r="DW30" s="151">
        <v>3030</v>
      </c>
      <c r="DX30" s="151">
        <v>368</v>
      </c>
      <c r="DY30" s="151">
        <v>122</v>
      </c>
      <c r="DZ30" s="151">
        <v>5405</v>
      </c>
      <c r="EA30" s="151">
        <v>2344</v>
      </c>
      <c r="EB30" s="151">
        <v>500</v>
      </c>
      <c r="EC30" s="9">
        <v>0</v>
      </c>
      <c r="ED30" s="151">
        <v>437</v>
      </c>
      <c r="EE30" s="151">
        <v>313</v>
      </c>
      <c r="EF30" s="151">
        <v>336</v>
      </c>
      <c r="EG30" s="151">
        <v>251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16">
        <v>0</v>
      </c>
      <c r="EP30" s="254">
        <f t="shared" si="67"/>
        <v>8.9527795469020113</v>
      </c>
      <c r="EQ30" s="237">
        <f t="shared" si="68"/>
        <v>8.9937106918238996</v>
      </c>
      <c r="ER30" s="255">
        <f t="shared" si="69"/>
        <v>47.295623451692812</v>
      </c>
      <c r="ES30" s="239">
        <f t="shared" si="70"/>
        <v>42.045611610228057</v>
      </c>
      <c r="ET30" s="152">
        <v>10991</v>
      </c>
      <c r="EU30" s="151">
        <v>7950</v>
      </c>
      <c r="EV30" s="151">
        <v>984</v>
      </c>
      <c r="EW30" s="151">
        <v>715</v>
      </c>
      <c r="EX30" s="151">
        <v>4582</v>
      </c>
      <c r="EY30" s="151">
        <v>3042</v>
      </c>
      <c r="EZ30" s="151">
        <v>319</v>
      </c>
      <c r="FA30" s="9">
        <v>0</v>
      </c>
      <c r="FB30" s="151">
        <v>3593</v>
      </c>
      <c r="FC30" s="151">
        <v>2877</v>
      </c>
      <c r="FD30" s="151">
        <v>1513</v>
      </c>
      <c r="FE30" s="151">
        <v>1316</v>
      </c>
      <c r="FF30" s="9">
        <v>0</v>
      </c>
      <c r="FG30" s="9">
        <v>0</v>
      </c>
      <c r="FH30" s="9">
        <v>0</v>
      </c>
      <c r="FI30" s="9">
        <v>0</v>
      </c>
      <c r="FJ30" s="9">
        <v>0</v>
      </c>
      <c r="FK30" s="9">
        <v>0</v>
      </c>
      <c r="FL30" s="9">
        <v>0</v>
      </c>
      <c r="FM30" s="16">
        <v>0</v>
      </c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</row>
    <row r="31" spans="1:367" s="156" customFormat="1" x14ac:dyDescent="0.3">
      <c r="A31" s="260">
        <v>1990</v>
      </c>
      <c r="B31" s="254">
        <f t="shared" si="47"/>
        <v>8.415442336687823</v>
      </c>
      <c r="C31" s="237">
        <f t="shared" si="48"/>
        <v>5.9866137828458106</v>
      </c>
      <c r="D31" s="255">
        <f t="shared" si="49"/>
        <v>44.779132362254593</v>
      </c>
      <c r="E31" s="239">
        <f t="shared" si="50"/>
        <v>35.385629531970999</v>
      </c>
      <c r="F31" s="155">
        <v>28519</v>
      </c>
      <c r="G31" s="154">
        <v>16136</v>
      </c>
      <c r="H31" s="154">
        <v>2400</v>
      </c>
      <c r="I31" s="154">
        <v>966</v>
      </c>
      <c r="J31" s="154">
        <v>11313</v>
      </c>
      <c r="K31" s="154">
        <v>5368</v>
      </c>
      <c r="L31" s="154">
        <v>855</v>
      </c>
      <c r="M31" s="9">
        <v>0</v>
      </c>
      <c r="N31" s="154">
        <v>10692</v>
      </c>
      <c r="O31" s="154">
        <v>7543</v>
      </c>
      <c r="P31" s="154">
        <v>3259</v>
      </c>
      <c r="Q31" s="154">
        <v>2259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16">
        <v>0</v>
      </c>
      <c r="Z31" s="254">
        <f t="shared" si="51"/>
        <v>5.6044516372181707</v>
      </c>
      <c r="AA31" s="237">
        <f t="shared" si="52"/>
        <v>4.2629840888622033</v>
      </c>
      <c r="AB31" s="255">
        <f t="shared" si="53"/>
        <v>57.132554091022136</v>
      </c>
      <c r="AC31" s="239">
        <f t="shared" si="54"/>
        <v>35.267063865370545</v>
      </c>
      <c r="AD31" s="155">
        <v>45107</v>
      </c>
      <c r="AE31" s="154">
        <v>9993</v>
      </c>
      <c r="AF31" s="154">
        <v>2528</v>
      </c>
      <c r="AG31" s="154">
        <v>426</v>
      </c>
      <c r="AH31" s="154">
        <v>22973</v>
      </c>
      <c r="AI31" s="154">
        <v>3374</v>
      </c>
      <c r="AJ31" s="124">
        <v>2369</v>
      </c>
      <c r="AK31" s="9">
        <v>0</v>
      </c>
      <c r="AL31" s="154">
        <v>12894</v>
      </c>
      <c r="AM31" s="154">
        <v>4439</v>
      </c>
      <c r="AN31" s="154">
        <v>4343</v>
      </c>
      <c r="AO31" s="154">
        <v>1754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16">
        <v>0</v>
      </c>
      <c r="AX31" s="254">
        <f t="shared" si="55"/>
        <v>5.7638972627517182</v>
      </c>
      <c r="AY31" s="237">
        <f t="shared" si="56"/>
        <v>5.1474073371883584</v>
      </c>
      <c r="AZ31" s="255">
        <f t="shared" si="57"/>
        <v>45.404571964872289</v>
      </c>
      <c r="BA31" s="239">
        <f t="shared" si="58"/>
        <v>41.625024985008999</v>
      </c>
      <c r="BB31" s="152">
        <v>16586</v>
      </c>
      <c r="BC31" s="151">
        <v>10549</v>
      </c>
      <c r="BD31" s="151">
        <v>956</v>
      </c>
      <c r="BE31" s="151">
        <v>543</v>
      </c>
      <c r="BF31" s="151">
        <v>6773</v>
      </c>
      <c r="BG31" s="151">
        <v>4165</v>
      </c>
      <c r="BH31" s="151">
        <v>713</v>
      </c>
      <c r="BI31" s="9">
        <v>0</v>
      </c>
      <c r="BJ31" s="151">
        <v>5918</v>
      </c>
      <c r="BK31" s="151">
        <v>4203</v>
      </c>
      <c r="BL31" s="151">
        <v>2226</v>
      </c>
      <c r="BM31" s="151">
        <v>1638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16">
        <v>0</v>
      </c>
      <c r="BV31" s="153">
        <v>0</v>
      </c>
      <c r="BW31" s="9">
        <v>0</v>
      </c>
      <c r="BX31" s="153">
        <v>0</v>
      </c>
      <c r="BY31" s="9">
        <v>0</v>
      </c>
      <c r="BZ31" s="146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16">
        <v>0</v>
      </c>
      <c r="CT31" s="254">
        <f t="shared" si="59"/>
        <v>9.8231212063238083</v>
      </c>
      <c r="CU31" s="237">
        <f t="shared" si="60"/>
        <v>7.3549901004619773</v>
      </c>
      <c r="CV31" s="255">
        <f t="shared" si="61"/>
        <v>59.445389518558756</v>
      </c>
      <c r="CW31" s="239">
        <f t="shared" si="62"/>
        <v>36.425518442298561</v>
      </c>
      <c r="CX31" s="152">
        <v>57497</v>
      </c>
      <c r="CY31" s="151">
        <v>13637</v>
      </c>
      <c r="CZ31" s="151">
        <v>5648</v>
      </c>
      <c r="DA31" s="151">
        <v>1003</v>
      </c>
      <c r="DB31" s="151">
        <v>29004</v>
      </c>
      <c r="DC31" s="151">
        <v>4602</v>
      </c>
      <c r="DD31" s="151">
        <v>3058</v>
      </c>
      <c r="DE31" s="9">
        <v>0</v>
      </c>
      <c r="DF31" s="151">
        <v>15307</v>
      </c>
      <c r="DG31" s="151">
        <v>5893</v>
      </c>
      <c r="DH31" s="151">
        <v>4480</v>
      </c>
      <c r="DI31" s="151">
        <v>2139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16">
        <v>0</v>
      </c>
      <c r="DR31" s="254">
        <f t="shared" si="63"/>
        <v>4.1126179245283021</v>
      </c>
      <c r="DS31" s="237">
        <f t="shared" si="64"/>
        <v>4.0040719375636238</v>
      </c>
      <c r="DT31" s="255">
        <f t="shared" si="65"/>
        <v>87.160820648577101</v>
      </c>
      <c r="DU31" s="239">
        <f t="shared" si="66"/>
        <v>82.36125839519265</v>
      </c>
      <c r="DV31" s="152">
        <v>6784</v>
      </c>
      <c r="DW31" s="151">
        <v>2947</v>
      </c>
      <c r="DX31" s="151">
        <v>279</v>
      </c>
      <c r="DY31" s="151">
        <v>118</v>
      </c>
      <c r="DZ31" s="151">
        <v>5268</v>
      </c>
      <c r="EA31" s="151">
        <v>2330</v>
      </c>
      <c r="EB31" s="151">
        <v>461</v>
      </c>
      <c r="EC31" s="9">
        <v>0</v>
      </c>
      <c r="ED31" s="151">
        <v>589</v>
      </c>
      <c r="EE31" s="151">
        <v>356</v>
      </c>
      <c r="EF31" s="151">
        <v>187</v>
      </c>
      <c r="EG31" s="151">
        <v>143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16">
        <v>0</v>
      </c>
      <c r="EP31" s="254">
        <f t="shared" si="67"/>
        <v>8.5003939420467489</v>
      </c>
      <c r="EQ31" s="237">
        <f t="shared" si="68"/>
        <v>8.4340351314314201</v>
      </c>
      <c r="ER31" s="255">
        <f t="shared" si="69"/>
        <v>46.080571541972617</v>
      </c>
      <c r="ES31" s="239">
        <f t="shared" si="70"/>
        <v>41.319727891156461</v>
      </c>
      <c r="ET31" s="152">
        <v>11423</v>
      </c>
      <c r="EU31" s="151">
        <v>8027</v>
      </c>
      <c r="EV31" s="151">
        <v>971</v>
      </c>
      <c r="EW31" s="151">
        <v>677</v>
      </c>
      <c r="EX31" s="151">
        <v>4644</v>
      </c>
      <c r="EY31" s="151">
        <v>3037</v>
      </c>
      <c r="EZ31" s="151">
        <v>374</v>
      </c>
      <c r="FA31" s="9">
        <v>0</v>
      </c>
      <c r="FB31" s="151">
        <v>3936</v>
      </c>
      <c r="FC31" s="151">
        <v>3050</v>
      </c>
      <c r="FD31" s="151">
        <v>1498</v>
      </c>
      <c r="FE31" s="151">
        <v>1263</v>
      </c>
      <c r="FF31" s="9">
        <v>0</v>
      </c>
      <c r="FG31" s="9">
        <v>0</v>
      </c>
      <c r="FH31" s="9">
        <v>0</v>
      </c>
      <c r="FI31" s="9">
        <v>0</v>
      </c>
      <c r="FJ31" s="9">
        <v>0</v>
      </c>
      <c r="FK31" s="9">
        <v>0</v>
      </c>
      <c r="FL31" s="9">
        <v>0</v>
      </c>
      <c r="FM31" s="16">
        <v>0</v>
      </c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</row>
    <row r="32" spans="1:367" s="156" customFormat="1" x14ac:dyDescent="0.3">
      <c r="A32" s="260">
        <v>1991</v>
      </c>
      <c r="B32" s="254">
        <f t="shared" si="47"/>
        <v>8.6904879738691481</v>
      </c>
      <c r="C32" s="237">
        <f t="shared" si="48"/>
        <v>6.3779712873617322</v>
      </c>
      <c r="D32" s="255">
        <f t="shared" si="49"/>
        <v>46.81986048420189</v>
      </c>
      <c r="E32" s="239">
        <f t="shared" si="50"/>
        <v>38.203871292106584</v>
      </c>
      <c r="F32" s="160">
        <v>30309</v>
      </c>
      <c r="G32" s="122">
        <v>16996</v>
      </c>
      <c r="H32" s="122">
        <v>2634</v>
      </c>
      <c r="I32" s="122">
        <v>1084</v>
      </c>
      <c r="J32" s="122">
        <v>12551</v>
      </c>
      <c r="K32" s="122">
        <v>6079</v>
      </c>
      <c r="L32" s="122">
        <v>868</v>
      </c>
      <c r="M32" s="9">
        <v>0</v>
      </c>
      <c r="N32" s="122">
        <v>11309</v>
      </c>
      <c r="O32" s="122">
        <v>7663</v>
      </c>
      <c r="P32" s="122">
        <v>2947</v>
      </c>
      <c r="Q32" s="122">
        <v>2170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16">
        <v>0</v>
      </c>
      <c r="Z32" s="254">
        <f t="shared" si="51"/>
        <v>5.6393751793694396</v>
      </c>
      <c r="AA32" s="237">
        <f t="shared" si="52"/>
        <v>5.066841170421613</v>
      </c>
      <c r="AB32" s="255">
        <f t="shared" si="53"/>
        <v>59.787102816547502</v>
      </c>
      <c r="AC32" s="239">
        <f t="shared" si="54"/>
        <v>37.951747907434765</v>
      </c>
      <c r="AD32" s="160">
        <v>48782</v>
      </c>
      <c r="AE32" s="122">
        <v>10697</v>
      </c>
      <c r="AF32" s="122">
        <v>2751</v>
      </c>
      <c r="AG32" s="122">
        <v>542</v>
      </c>
      <c r="AH32" s="122">
        <v>26173</v>
      </c>
      <c r="AI32" s="122">
        <v>3854</v>
      </c>
      <c r="AJ32" s="122">
        <v>2254</v>
      </c>
      <c r="AK32" s="9">
        <v>0</v>
      </c>
      <c r="AL32" s="122">
        <v>13876</v>
      </c>
      <c r="AM32" s="122">
        <v>4377</v>
      </c>
      <c r="AN32" s="122">
        <v>3728</v>
      </c>
      <c r="AO32" s="122">
        <v>1924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6">
        <v>0</v>
      </c>
      <c r="AX32" s="254">
        <f t="shared" si="55"/>
        <v>5.8462511863334381</v>
      </c>
      <c r="AY32" s="237">
        <f t="shared" si="56"/>
        <v>5.2012072434607646</v>
      </c>
      <c r="AZ32" s="255">
        <f t="shared" si="57"/>
        <v>45.291448516579408</v>
      </c>
      <c r="BA32" s="239">
        <f t="shared" si="58"/>
        <v>40.85747638756235</v>
      </c>
      <c r="BB32" s="159">
        <v>15805</v>
      </c>
      <c r="BC32" s="125">
        <v>9940</v>
      </c>
      <c r="BD32" s="125">
        <v>924</v>
      </c>
      <c r="BE32" s="125">
        <v>517</v>
      </c>
      <c r="BF32" s="125">
        <v>6488</v>
      </c>
      <c r="BG32" s="125">
        <v>3850</v>
      </c>
      <c r="BH32" s="125">
        <v>556</v>
      </c>
      <c r="BI32" s="9">
        <v>0</v>
      </c>
      <c r="BJ32" s="125">
        <v>5764</v>
      </c>
      <c r="BK32" s="125">
        <v>3993</v>
      </c>
      <c r="BL32" s="125">
        <v>2073</v>
      </c>
      <c r="BM32" s="125">
        <v>1580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16">
        <v>0</v>
      </c>
      <c r="BV32" s="153">
        <v>0</v>
      </c>
      <c r="BW32" s="9">
        <v>0</v>
      </c>
      <c r="BX32" s="153">
        <v>0</v>
      </c>
      <c r="BY32" s="9">
        <v>0</v>
      </c>
      <c r="BZ32" s="146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16">
        <v>0</v>
      </c>
      <c r="CT32" s="254">
        <f t="shared" si="59"/>
        <v>9.7635195286576781</v>
      </c>
      <c r="CU32" s="237">
        <f t="shared" si="60"/>
        <v>8.1640780565511744</v>
      </c>
      <c r="CV32" s="255">
        <f t="shared" si="61"/>
        <v>65.671444488508683</v>
      </c>
      <c r="CW32" s="239">
        <f t="shared" si="62"/>
        <v>41.630529054640071</v>
      </c>
      <c r="CX32" s="159">
        <v>61781</v>
      </c>
      <c r="CY32" s="125">
        <v>15066</v>
      </c>
      <c r="CZ32" s="125">
        <v>6032</v>
      </c>
      <c r="DA32" s="125">
        <v>1230</v>
      </c>
      <c r="DB32" s="125">
        <v>34775</v>
      </c>
      <c r="DC32" s="125">
        <v>5760</v>
      </c>
      <c r="DD32" s="125">
        <v>2796</v>
      </c>
      <c r="DE32" s="9">
        <v>0</v>
      </c>
      <c r="DF32" s="125">
        <v>14407</v>
      </c>
      <c r="DG32" s="125">
        <v>6108</v>
      </c>
      <c r="DH32" s="125">
        <v>3771</v>
      </c>
      <c r="DI32" s="125">
        <v>1968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6">
        <v>0</v>
      </c>
      <c r="DR32" s="254">
        <f t="shared" si="63"/>
        <v>4.4553717776784385</v>
      </c>
      <c r="DS32" s="237">
        <f t="shared" si="64"/>
        <v>5.7291666666666661</v>
      </c>
      <c r="DT32" s="255">
        <f t="shared" si="65"/>
        <v>88.008460787504077</v>
      </c>
      <c r="DU32" s="239">
        <f t="shared" si="66"/>
        <v>85.267034990791899</v>
      </c>
      <c r="DV32" s="159">
        <v>6711</v>
      </c>
      <c r="DW32" s="125">
        <v>2880</v>
      </c>
      <c r="DX32" s="125">
        <v>299</v>
      </c>
      <c r="DY32" s="125">
        <v>165</v>
      </c>
      <c r="DZ32" s="125">
        <v>5409</v>
      </c>
      <c r="EA32" s="125">
        <v>2315</v>
      </c>
      <c r="EB32" s="125">
        <v>266</v>
      </c>
      <c r="EC32" s="9">
        <v>0</v>
      </c>
      <c r="ED32" s="125">
        <v>473</v>
      </c>
      <c r="EE32" s="125">
        <v>242</v>
      </c>
      <c r="EF32" s="125">
        <v>264</v>
      </c>
      <c r="EG32" s="125">
        <v>158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16">
        <v>0</v>
      </c>
      <c r="EP32" s="254">
        <f t="shared" si="67"/>
        <v>9.3785866535497622</v>
      </c>
      <c r="EQ32" s="237">
        <f t="shared" si="68"/>
        <v>9.7244142284812423</v>
      </c>
      <c r="ER32" s="255">
        <f t="shared" si="69"/>
        <v>50.511305000469086</v>
      </c>
      <c r="ES32" s="239">
        <f t="shared" si="70"/>
        <v>44.176976869284559</v>
      </c>
      <c r="ET32" s="159">
        <v>12198</v>
      </c>
      <c r="EU32" s="125">
        <v>8237</v>
      </c>
      <c r="EV32" s="125">
        <v>1144</v>
      </c>
      <c r="EW32" s="125">
        <v>801</v>
      </c>
      <c r="EX32" s="125">
        <v>5384</v>
      </c>
      <c r="EY32" s="125">
        <v>3285</v>
      </c>
      <c r="EZ32" s="125">
        <v>395</v>
      </c>
      <c r="FA32" s="9">
        <v>0</v>
      </c>
      <c r="FB32" s="125">
        <v>3784</v>
      </c>
      <c r="FC32" s="125">
        <v>2893</v>
      </c>
      <c r="FD32" s="125">
        <v>1491</v>
      </c>
      <c r="FE32" s="125">
        <v>1258</v>
      </c>
      <c r="FF32" s="9">
        <v>0</v>
      </c>
      <c r="FG32" s="9">
        <v>0</v>
      </c>
      <c r="FH32" s="9">
        <v>0</v>
      </c>
      <c r="FI32" s="9">
        <v>0</v>
      </c>
      <c r="FJ32" s="9">
        <v>0</v>
      </c>
      <c r="FK32" s="9">
        <v>0</v>
      </c>
      <c r="FL32" s="9">
        <v>0</v>
      </c>
      <c r="FM32" s="16">
        <v>0</v>
      </c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</row>
    <row r="33" spans="1:367" s="156" customFormat="1" x14ac:dyDescent="0.3">
      <c r="A33" s="260">
        <v>1992</v>
      </c>
      <c r="B33" s="254">
        <f t="shared" si="47"/>
        <v>8.9153249239394246</v>
      </c>
      <c r="C33" s="237">
        <f t="shared" si="48"/>
        <v>6.8559252992417123</v>
      </c>
      <c r="D33" s="255">
        <f t="shared" si="49"/>
        <v>47.560928507975746</v>
      </c>
      <c r="E33" s="239">
        <f t="shared" si="50"/>
        <v>37.738007131803805</v>
      </c>
      <c r="F33" s="155">
        <v>29253</v>
      </c>
      <c r="G33" s="154">
        <v>15957</v>
      </c>
      <c r="H33" s="154">
        <v>2608</v>
      </c>
      <c r="I33" s="154">
        <v>1094</v>
      </c>
      <c r="J33" s="154">
        <v>12314</v>
      </c>
      <c r="K33" s="154">
        <v>5609</v>
      </c>
      <c r="L33" s="154">
        <v>754</v>
      </c>
      <c r="M33" s="9">
        <v>0</v>
      </c>
      <c r="N33" s="154">
        <v>10818</v>
      </c>
      <c r="O33" s="154">
        <v>7502</v>
      </c>
      <c r="P33" s="154">
        <v>2759</v>
      </c>
      <c r="Q33" s="154">
        <v>1752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16">
        <v>0</v>
      </c>
      <c r="Z33" s="254">
        <f t="shared" si="51"/>
        <v>5.0371059389723571</v>
      </c>
      <c r="AA33" s="237">
        <f t="shared" si="52"/>
        <v>4.3124059151686884</v>
      </c>
      <c r="AB33" s="255">
        <f t="shared" si="53"/>
        <v>57.405217236069895</v>
      </c>
      <c r="AC33" s="239">
        <f t="shared" si="54"/>
        <v>38.885804182861371</v>
      </c>
      <c r="AD33" s="155">
        <v>49453</v>
      </c>
      <c r="AE33" s="154">
        <v>11293</v>
      </c>
      <c r="AF33" s="154">
        <v>2491</v>
      </c>
      <c r="AG33" s="154">
        <v>487</v>
      </c>
      <c r="AH33" s="154">
        <v>25725</v>
      </c>
      <c r="AI33" s="154">
        <v>4202</v>
      </c>
      <c r="AJ33" s="154">
        <v>2149</v>
      </c>
      <c r="AK33" s="9">
        <v>0</v>
      </c>
      <c r="AL33" s="154">
        <v>15470</v>
      </c>
      <c r="AM33" s="154">
        <v>5197</v>
      </c>
      <c r="AN33" s="154">
        <v>3618</v>
      </c>
      <c r="AO33" s="154">
        <v>1407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16">
        <v>0</v>
      </c>
      <c r="AX33" s="254">
        <f t="shared" si="55"/>
        <v>6.1920575619205751</v>
      </c>
      <c r="AY33" s="237">
        <f t="shared" si="56"/>
        <v>5.5671232876712331</v>
      </c>
      <c r="AZ33" s="255">
        <f t="shared" si="57"/>
        <v>49.320091673032849</v>
      </c>
      <c r="BA33" s="239">
        <f t="shared" si="58"/>
        <v>45.375420680051057</v>
      </c>
      <c r="BB33" s="152">
        <v>14454</v>
      </c>
      <c r="BC33" s="151">
        <v>9125</v>
      </c>
      <c r="BD33" s="151">
        <v>895</v>
      </c>
      <c r="BE33" s="151">
        <v>508</v>
      </c>
      <c r="BF33" s="151">
        <v>6456</v>
      </c>
      <c r="BG33" s="151">
        <v>3910</v>
      </c>
      <c r="BH33" s="151">
        <v>469</v>
      </c>
      <c r="BI33" s="9">
        <v>0</v>
      </c>
      <c r="BJ33" s="151">
        <v>4768</v>
      </c>
      <c r="BK33" s="151">
        <v>3501</v>
      </c>
      <c r="BL33" s="151">
        <v>1866</v>
      </c>
      <c r="BM33" s="151">
        <v>1206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16">
        <v>0</v>
      </c>
      <c r="BV33" s="153">
        <v>0</v>
      </c>
      <c r="BW33" s="9">
        <v>0</v>
      </c>
      <c r="BX33" s="153">
        <v>0</v>
      </c>
      <c r="BY33" s="9">
        <v>0</v>
      </c>
      <c r="BZ33" s="146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16">
        <v>0</v>
      </c>
      <c r="CT33" s="254">
        <f t="shared" si="59"/>
        <v>9.7730423774790527</v>
      </c>
      <c r="CU33" s="237">
        <f t="shared" si="60"/>
        <v>7.3216689098250338</v>
      </c>
      <c r="CV33" s="255">
        <f t="shared" si="61"/>
        <v>62.876640419947506</v>
      </c>
      <c r="CW33" s="239">
        <f t="shared" si="62"/>
        <v>40.087133313970376</v>
      </c>
      <c r="CX33" s="152">
        <v>66356</v>
      </c>
      <c r="CY33" s="151">
        <v>18575</v>
      </c>
      <c r="CZ33" s="151">
        <v>6485</v>
      </c>
      <c r="DA33" s="151">
        <v>1360</v>
      </c>
      <c r="DB33" s="151">
        <v>35934</v>
      </c>
      <c r="DC33" s="151">
        <v>6901</v>
      </c>
      <c r="DD33" s="151">
        <v>2721</v>
      </c>
      <c r="DE33" s="9">
        <v>0</v>
      </c>
      <c r="DF33" s="151">
        <v>17394</v>
      </c>
      <c r="DG33" s="151">
        <v>8507</v>
      </c>
      <c r="DH33" s="151">
        <v>3822</v>
      </c>
      <c r="DI33" s="151">
        <v>1807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16">
        <v>0</v>
      </c>
      <c r="DR33" s="254">
        <f t="shared" si="63"/>
        <v>5.9033457249070631</v>
      </c>
      <c r="DS33" s="237">
        <f t="shared" si="64"/>
        <v>7.2815533980582519</v>
      </c>
      <c r="DT33" s="255">
        <f t="shared" si="65"/>
        <v>90.341100979398846</v>
      </c>
      <c r="DU33" s="239">
        <f t="shared" si="66"/>
        <v>85.602094240837701</v>
      </c>
      <c r="DV33" s="152">
        <v>6725</v>
      </c>
      <c r="DW33" s="151">
        <v>2884</v>
      </c>
      <c r="DX33" s="151">
        <v>397</v>
      </c>
      <c r="DY33" s="151">
        <v>210</v>
      </c>
      <c r="DZ33" s="151">
        <v>5350</v>
      </c>
      <c r="EA33" s="151">
        <v>2289</v>
      </c>
      <c r="EB33" s="151">
        <v>406</v>
      </c>
      <c r="EC33" s="9">
        <v>0</v>
      </c>
      <c r="ED33" s="151">
        <v>374</v>
      </c>
      <c r="EE33" s="151">
        <v>235</v>
      </c>
      <c r="EF33" s="151">
        <v>198</v>
      </c>
      <c r="EG33" s="151">
        <v>150</v>
      </c>
      <c r="EH33" s="9">
        <v>0</v>
      </c>
      <c r="EI33" s="9">
        <v>0</v>
      </c>
      <c r="EJ33" s="9">
        <v>0</v>
      </c>
      <c r="EK33" s="9">
        <v>0</v>
      </c>
      <c r="EL33" s="9">
        <v>0</v>
      </c>
      <c r="EM33" s="9">
        <v>0</v>
      </c>
      <c r="EN33" s="9">
        <v>0</v>
      </c>
      <c r="EO33" s="16">
        <v>0</v>
      </c>
      <c r="EP33" s="254">
        <f t="shared" si="67"/>
        <v>9.3946731234866832</v>
      </c>
      <c r="EQ33" s="237">
        <f t="shared" si="68"/>
        <v>9.6922704143445593</v>
      </c>
      <c r="ER33" s="255">
        <f t="shared" si="69"/>
        <v>52.262652382711494</v>
      </c>
      <c r="ES33" s="239">
        <f t="shared" si="70"/>
        <v>46.028977730077806</v>
      </c>
      <c r="ET33" s="152">
        <v>12390</v>
      </c>
      <c r="EU33" s="151">
        <v>8254</v>
      </c>
      <c r="EV33" s="151">
        <v>1164</v>
      </c>
      <c r="EW33" s="151">
        <v>800</v>
      </c>
      <c r="EX33" s="151">
        <v>5659</v>
      </c>
      <c r="EY33" s="151">
        <v>3431</v>
      </c>
      <c r="EZ33" s="151">
        <v>398</v>
      </c>
      <c r="FA33" s="9">
        <v>0</v>
      </c>
      <c r="FB33" s="151">
        <v>3942</v>
      </c>
      <c r="FC33" s="151">
        <v>3038</v>
      </c>
      <c r="FD33" s="151">
        <v>1227</v>
      </c>
      <c r="FE33" s="151">
        <v>985</v>
      </c>
      <c r="FF33" s="9">
        <v>0</v>
      </c>
      <c r="FG33" s="9">
        <v>0</v>
      </c>
      <c r="FH33" s="9">
        <v>0</v>
      </c>
      <c r="FI33" s="9">
        <v>0</v>
      </c>
      <c r="FJ33" s="9">
        <v>0</v>
      </c>
      <c r="FK33" s="9">
        <v>0</v>
      </c>
      <c r="FL33" s="9">
        <v>0</v>
      </c>
      <c r="FM33" s="16">
        <v>0</v>
      </c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</row>
    <row r="34" spans="1:367" s="156" customFormat="1" x14ac:dyDescent="0.3">
      <c r="A34" s="260">
        <v>1993</v>
      </c>
      <c r="B34" s="254">
        <f t="shared" si="47"/>
        <v>8.7091862628996797</v>
      </c>
      <c r="C34" s="237">
        <f t="shared" si="48"/>
        <v>6.8320382546323968</v>
      </c>
      <c r="D34" s="255">
        <f t="shared" si="49"/>
        <v>44.828110739275935</v>
      </c>
      <c r="E34" s="239">
        <f t="shared" si="50"/>
        <v>37.088599473920574</v>
      </c>
      <c r="F34" s="155">
        <v>29555</v>
      </c>
      <c r="G34" s="154">
        <v>16730</v>
      </c>
      <c r="H34" s="154">
        <v>2574</v>
      </c>
      <c r="I34" s="154">
        <v>1143</v>
      </c>
      <c r="J34" s="154">
        <v>11788</v>
      </c>
      <c r="K34" s="154">
        <v>5781</v>
      </c>
      <c r="L34" s="154">
        <v>685</v>
      </c>
      <c r="M34" s="9">
        <v>0</v>
      </c>
      <c r="N34" s="154">
        <v>11096</v>
      </c>
      <c r="O34" s="154">
        <v>7630</v>
      </c>
      <c r="P34" s="154">
        <v>3412</v>
      </c>
      <c r="Q34" s="154">
        <v>2176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16">
        <v>0</v>
      </c>
      <c r="Z34" s="254">
        <f t="shared" si="51"/>
        <v>4.8863479000573706</v>
      </c>
      <c r="AA34" s="237">
        <f t="shared" si="52"/>
        <v>4.9062380405663992</v>
      </c>
      <c r="AB34" s="255">
        <f t="shared" si="53"/>
        <v>53.547425064292355</v>
      </c>
      <c r="AC34" s="239">
        <f t="shared" si="54"/>
        <v>37.733419188667092</v>
      </c>
      <c r="AD34" s="155">
        <v>50549</v>
      </c>
      <c r="AE34" s="154">
        <v>13065</v>
      </c>
      <c r="AF34" s="154">
        <v>2470</v>
      </c>
      <c r="AG34" s="154">
        <v>641</v>
      </c>
      <c r="AH34" s="154">
        <v>24778</v>
      </c>
      <c r="AI34" s="154">
        <v>4688</v>
      </c>
      <c r="AJ34" s="154">
        <v>1806</v>
      </c>
      <c r="AK34" s="9">
        <v>0</v>
      </c>
      <c r="AL34" s="154">
        <v>16903</v>
      </c>
      <c r="AM34" s="154">
        <v>6092</v>
      </c>
      <c r="AN34" s="154">
        <v>4592</v>
      </c>
      <c r="AO34" s="154">
        <v>1644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6">
        <v>0</v>
      </c>
      <c r="AX34" s="254">
        <f t="shared" si="55"/>
        <v>6.2568048196269137</v>
      </c>
      <c r="AY34" s="237">
        <f t="shared" si="56"/>
        <v>5.282473309608541</v>
      </c>
      <c r="AZ34" s="255">
        <f t="shared" si="57"/>
        <v>48.117121429711183</v>
      </c>
      <c r="BA34" s="239">
        <f t="shared" si="58"/>
        <v>43.195961019138196</v>
      </c>
      <c r="BB34" s="152">
        <v>13777</v>
      </c>
      <c r="BC34" s="151">
        <v>8992</v>
      </c>
      <c r="BD34" s="151">
        <v>862</v>
      </c>
      <c r="BE34" s="151">
        <v>475</v>
      </c>
      <c r="BF34" s="151">
        <v>6031</v>
      </c>
      <c r="BG34" s="151">
        <v>3679</v>
      </c>
      <c r="BH34" s="151">
        <v>381</v>
      </c>
      <c r="BI34" s="9">
        <v>0</v>
      </c>
      <c r="BJ34" s="151">
        <v>4996</v>
      </c>
      <c r="BK34" s="151">
        <v>3681</v>
      </c>
      <c r="BL34" s="151">
        <v>1507</v>
      </c>
      <c r="BM34" s="151">
        <v>1157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16">
        <v>0</v>
      </c>
      <c r="BV34" s="153">
        <v>0</v>
      </c>
      <c r="BW34" s="9">
        <v>0</v>
      </c>
      <c r="BX34" s="153">
        <v>0</v>
      </c>
      <c r="BY34" s="9">
        <v>0</v>
      </c>
      <c r="BZ34" s="146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16">
        <v>0</v>
      </c>
      <c r="CT34" s="254">
        <f t="shared" si="59"/>
        <v>10.762249686447484</v>
      </c>
      <c r="CU34" s="237">
        <f t="shared" si="60"/>
        <v>8.0151586925627676</v>
      </c>
      <c r="CV34" s="255">
        <f t="shared" si="61"/>
        <v>56.442090071177873</v>
      </c>
      <c r="CW34" s="239">
        <f t="shared" si="62"/>
        <v>37.300442888042021</v>
      </c>
      <c r="CX34" s="152">
        <v>70961</v>
      </c>
      <c r="CY34" s="151">
        <v>21110</v>
      </c>
      <c r="CZ34" s="151">
        <v>7637</v>
      </c>
      <c r="DA34" s="151">
        <v>1692</v>
      </c>
      <c r="DB34" s="151">
        <v>34415</v>
      </c>
      <c r="DC34" s="151">
        <v>7243</v>
      </c>
      <c r="DD34" s="151">
        <v>2350</v>
      </c>
      <c r="DE34" s="9">
        <v>0</v>
      </c>
      <c r="DF34" s="151">
        <v>20995</v>
      </c>
      <c r="DG34" s="151">
        <v>9850</v>
      </c>
      <c r="DH34" s="151">
        <v>5564</v>
      </c>
      <c r="DI34" s="151">
        <v>2325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6">
        <v>0</v>
      </c>
      <c r="DR34" s="254">
        <f t="shared" si="63"/>
        <v>5.9931992065741007</v>
      </c>
      <c r="DS34" s="237">
        <f t="shared" si="64"/>
        <v>6.6515983209557632</v>
      </c>
      <c r="DT34" s="255">
        <f t="shared" si="65"/>
        <v>89.471199244570357</v>
      </c>
      <c r="DU34" s="239">
        <f t="shared" si="66"/>
        <v>84.08855067450709</v>
      </c>
      <c r="DV34" s="152">
        <v>7058</v>
      </c>
      <c r="DW34" s="151">
        <v>3097</v>
      </c>
      <c r="DX34" s="151">
        <v>423</v>
      </c>
      <c r="DY34" s="151">
        <v>206</v>
      </c>
      <c r="DZ34" s="151">
        <v>5685</v>
      </c>
      <c r="EA34" s="151">
        <v>2431</v>
      </c>
      <c r="EB34" s="151">
        <v>281</v>
      </c>
      <c r="EC34" s="9">
        <v>0</v>
      </c>
      <c r="ED34" s="151">
        <v>401</v>
      </c>
      <c r="EE34" s="151">
        <v>304</v>
      </c>
      <c r="EF34" s="151">
        <v>268</v>
      </c>
      <c r="EG34" s="151">
        <v>156</v>
      </c>
      <c r="EH34" s="9">
        <v>0</v>
      </c>
      <c r="EI34" s="9">
        <v>0</v>
      </c>
      <c r="EJ34" s="9">
        <v>0</v>
      </c>
      <c r="EK34" s="9">
        <v>0</v>
      </c>
      <c r="EL34" s="9">
        <v>0</v>
      </c>
      <c r="EM34" s="9">
        <v>0</v>
      </c>
      <c r="EN34" s="9">
        <v>0</v>
      </c>
      <c r="EO34" s="16">
        <v>0</v>
      </c>
      <c r="EP34" s="254">
        <f t="shared" si="67"/>
        <v>9.6005552128315852</v>
      </c>
      <c r="EQ34" s="237">
        <f t="shared" si="68"/>
        <v>9.9861143253876428</v>
      </c>
      <c r="ER34" s="255">
        <f t="shared" si="69"/>
        <v>50.466631449198808</v>
      </c>
      <c r="ES34" s="239">
        <f t="shared" si="70"/>
        <v>43.077516390281531</v>
      </c>
      <c r="ET34" s="152">
        <v>12968</v>
      </c>
      <c r="EU34" s="151">
        <v>8642</v>
      </c>
      <c r="EV34" s="151">
        <v>1245</v>
      </c>
      <c r="EW34" s="151">
        <v>863</v>
      </c>
      <c r="EX34" s="151">
        <v>5732</v>
      </c>
      <c r="EY34" s="151">
        <v>3351</v>
      </c>
      <c r="EZ34" s="151">
        <v>365</v>
      </c>
      <c r="FA34" s="9">
        <v>0</v>
      </c>
      <c r="FB34" s="151">
        <v>4191</v>
      </c>
      <c r="FC34" s="151">
        <v>3272</v>
      </c>
      <c r="FD34" s="151">
        <v>1435</v>
      </c>
      <c r="FE34" s="151">
        <v>1156</v>
      </c>
      <c r="FF34" s="9">
        <v>0</v>
      </c>
      <c r="FG34" s="9">
        <v>0</v>
      </c>
      <c r="FH34" s="9">
        <v>0</v>
      </c>
      <c r="FI34" s="9">
        <v>0</v>
      </c>
      <c r="FJ34" s="9">
        <v>0</v>
      </c>
      <c r="FK34" s="9">
        <v>0</v>
      </c>
      <c r="FL34" s="9">
        <v>0</v>
      </c>
      <c r="FM34" s="16">
        <v>0</v>
      </c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</row>
    <row r="35" spans="1:367" s="156" customFormat="1" x14ac:dyDescent="0.3">
      <c r="A35" s="260">
        <v>1994</v>
      </c>
      <c r="B35" s="254">
        <f t="shared" si="47"/>
        <v>8.8775581476566323</v>
      </c>
      <c r="C35" s="237">
        <f t="shared" si="48"/>
        <v>6.9283395176252318</v>
      </c>
      <c r="D35" s="255">
        <f t="shared" si="49"/>
        <v>47.847565278757941</v>
      </c>
      <c r="E35" s="239">
        <f t="shared" si="50"/>
        <v>41.468884320687721</v>
      </c>
      <c r="F35" s="158">
        <v>28634</v>
      </c>
      <c r="G35" s="157">
        <v>17248</v>
      </c>
      <c r="H35" s="157">
        <v>2542</v>
      </c>
      <c r="I35" s="157">
        <v>1195</v>
      </c>
      <c r="J35" s="157">
        <v>12204</v>
      </c>
      <c r="K35" s="157">
        <v>6657</v>
      </c>
      <c r="L35" s="157">
        <v>586</v>
      </c>
      <c r="M35" s="9">
        <v>0</v>
      </c>
      <c r="N35" s="157">
        <v>9712</v>
      </c>
      <c r="O35" s="157">
        <v>6903</v>
      </c>
      <c r="P35" s="157">
        <v>3590</v>
      </c>
      <c r="Q35" s="157">
        <v>2493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16">
        <v>0</v>
      </c>
      <c r="Z35" s="254">
        <f t="shared" si="51"/>
        <v>4.6529334630514789</v>
      </c>
      <c r="AA35" s="237">
        <f t="shared" si="52"/>
        <v>4.6144171055734606</v>
      </c>
      <c r="AB35" s="255">
        <f t="shared" si="53"/>
        <v>55.53233990769867</v>
      </c>
      <c r="AC35" s="239">
        <f t="shared" si="54"/>
        <v>41.890555463985493</v>
      </c>
      <c r="AD35" s="158">
        <v>47282</v>
      </c>
      <c r="AE35" s="157">
        <v>12721</v>
      </c>
      <c r="AF35" s="157">
        <v>2200</v>
      </c>
      <c r="AG35" s="157">
        <v>587</v>
      </c>
      <c r="AH35" s="157">
        <v>24186</v>
      </c>
      <c r="AI35" s="157">
        <v>5083</v>
      </c>
      <c r="AJ35" s="157">
        <v>1529</v>
      </c>
      <c r="AK35" s="9">
        <v>0</v>
      </c>
      <c r="AL35" s="157">
        <v>14387</v>
      </c>
      <c r="AM35" s="157">
        <v>5298</v>
      </c>
      <c r="AN35" s="157">
        <v>4980</v>
      </c>
      <c r="AO35" s="157">
        <v>1753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16">
        <v>0</v>
      </c>
      <c r="AX35" s="254">
        <f t="shared" si="55"/>
        <v>6.1002178649237475</v>
      </c>
      <c r="AY35" s="237">
        <f t="shared" si="56"/>
        <v>5.481198215423837</v>
      </c>
      <c r="AZ35" s="255">
        <f t="shared" si="57"/>
        <v>48.170532505717084</v>
      </c>
      <c r="BA35" s="239">
        <f t="shared" si="58"/>
        <v>45.189930321420547</v>
      </c>
      <c r="BB35" s="152">
        <v>13311</v>
      </c>
      <c r="BC35" s="151">
        <v>9414</v>
      </c>
      <c r="BD35" s="151">
        <v>812</v>
      </c>
      <c r="BE35" s="151">
        <v>516</v>
      </c>
      <c r="BF35" s="151">
        <v>5898</v>
      </c>
      <c r="BG35" s="151">
        <v>4021</v>
      </c>
      <c r="BH35" s="151">
        <v>255</v>
      </c>
      <c r="BI35" s="9">
        <v>0</v>
      </c>
      <c r="BJ35" s="151">
        <v>4944</v>
      </c>
      <c r="BK35" s="151">
        <v>3799</v>
      </c>
      <c r="BL35" s="151">
        <v>1402</v>
      </c>
      <c r="BM35" s="151">
        <v>1078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16">
        <v>0</v>
      </c>
      <c r="BV35" s="153">
        <v>0</v>
      </c>
      <c r="BW35" s="9">
        <v>0</v>
      </c>
      <c r="BX35" s="153">
        <v>0</v>
      </c>
      <c r="BY35" s="9">
        <v>0</v>
      </c>
      <c r="BZ35" s="146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16">
        <v>0</v>
      </c>
      <c r="CT35" s="254">
        <f t="shared" si="59"/>
        <v>10.693815555682926</v>
      </c>
      <c r="CU35" s="237">
        <f t="shared" si="60"/>
        <v>7.3804623558129512</v>
      </c>
      <c r="CV35" s="255">
        <f t="shared" si="61"/>
        <v>59.696416721964162</v>
      </c>
      <c r="CW35" s="239">
        <f t="shared" si="62"/>
        <v>41.460389643946051</v>
      </c>
      <c r="CX35" s="152">
        <v>69788</v>
      </c>
      <c r="CY35" s="151">
        <v>20893</v>
      </c>
      <c r="CZ35" s="151">
        <v>7463</v>
      </c>
      <c r="DA35" s="151">
        <v>1542</v>
      </c>
      <c r="DB35" s="151">
        <v>35985</v>
      </c>
      <c r="DC35" s="151">
        <v>8023</v>
      </c>
      <c r="DD35" s="151">
        <v>2045</v>
      </c>
      <c r="DE35" s="9">
        <v>0</v>
      </c>
      <c r="DF35" s="151">
        <v>18785</v>
      </c>
      <c r="DG35" s="151">
        <v>8888</v>
      </c>
      <c r="DH35" s="151">
        <v>5510</v>
      </c>
      <c r="DI35" s="151">
        <v>2440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16">
        <v>0</v>
      </c>
      <c r="DR35" s="254">
        <f t="shared" si="63"/>
        <v>5.4062038404726742</v>
      </c>
      <c r="DS35" s="237">
        <f t="shared" si="64"/>
        <v>5.2941176470588234</v>
      </c>
      <c r="DT35" s="255">
        <f t="shared" si="65"/>
        <v>89.812550937245319</v>
      </c>
      <c r="DU35" s="239">
        <f t="shared" si="66"/>
        <v>85.403726708074529</v>
      </c>
      <c r="DV35" s="152">
        <v>6770</v>
      </c>
      <c r="DW35" s="151">
        <v>3060</v>
      </c>
      <c r="DX35" s="151">
        <v>366</v>
      </c>
      <c r="DY35" s="151">
        <v>162</v>
      </c>
      <c r="DZ35" s="151">
        <v>5510</v>
      </c>
      <c r="EA35" s="151">
        <v>2475</v>
      </c>
      <c r="EB35" s="151">
        <v>269</v>
      </c>
      <c r="EC35" s="9">
        <v>0</v>
      </c>
      <c r="ED35" s="151">
        <v>459</v>
      </c>
      <c r="EE35" s="151">
        <v>309</v>
      </c>
      <c r="EF35" s="151">
        <v>166</v>
      </c>
      <c r="EG35" s="151">
        <v>114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16">
        <v>0</v>
      </c>
      <c r="EP35" s="254">
        <f t="shared" si="67"/>
        <v>10.572302315421583</v>
      </c>
      <c r="EQ35" s="237">
        <f t="shared" si="68"/>
        <v>10.802566529925318</v>
      </c>
      <c r="ER35" s="255">
        <f t="shared" si="69"/>
        <v>52.963335007533907</v>
      </c>
      <c r="ES35" s="239">
        <f t="shared" si="70"/>
        <v>46.426886792452834</v>
      </c>
      <c r="ET35" s="152">
        <v>13734</v>
      </c>
      <c r="EU35" s="151">
        <v>9507</v>
      </c>
      <c r="EV35" s="151">
        <v>1452</v>
      </c>
      <c r="EW35" s="151">
        <v>1027</v>
      </c>
      <c r="EX35" s="151">
        <v>6327</v>
      </c>
      <c r="EY35" s="151">
        <v>3937</v>
      </c>
      <c r="EZ35" s="151">
        <v>336</v>
      </c>
      <c r="FA35" s="9">
        <v>0</v>
      </c>
      <c r="FB35" s="151">
        <v>3941</v>
      </c>
      <c r="FC35" s="151">
        <v>3169</v>
      </c>
      <c r="FD35" s="151">
        <v>1678</v>
      </c>
      <c r="FE35" s="151">
        <v>1374</v>
      </c>
      <c r="FF35" s="9">
        <v>0</v>
      </c>
      <c r="FG35" s="9">
        <v>0</v>
      </c>
      <c r="FH35" s="9">
        <v>0</v>
      </c>
      <c r="FI35" s="9">
        <v>0</v>
      </c>
      <c r="FJ35" s="9">
        <v>0</v>
      </c>
      <c r="FK35" s="9">
        <v>0</v>
      </c>
      <c r="FL35" s="9">
        <v>0</v>
      </c>
      <c r="FM35" s="16">
        <v>0</v>
      </c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</row>
    <row r="36" spans="1:367" s="156" customFormat="1" x14ac:dyDescent="0.3">
      <c r="A36" s="260">
        <v>1995</v>
      </c>
      <c r="B36" s="254">
        <f t="shared" si="47"/>
        <v>9.3673965936739663</v>
      </c>
      <c r="C36" s="237">
        <f t="shared" si="48"/>
        <v>7.3719235844185649</v>
      </c>
      <c r="D36" s="255">
        <f t="shared" si="49"/>
        <v>52.829581993569128</v>
      </c>
      <c r="E36" s="239">
        <f t="shared" si="50"/>
        <v>47.429703951443081</v>
      </c>
      <c r="F36" s="155">
        <v>27948</v>
      </c>
      <c r="G36" s="154">
        <v>17431</v>
      </c>
      <c r="H36" s="154">
        <v>2618</v>
      </c>
      <c r="I36" s="154">
        <v>1285</v>
      </c>
      <c r="J36" s="154">
        <v>13144</v>
      </c>
      <c r="K36" s="154">
        <v>7658</v>
      </c>
      <c r="L36" s="154">
        <v>450</v>
      </c>
      <c r="M36" s="9">
        <v>0</v>
      </c>
      <c r="N36" s="154">
        <v>7838</v>
      </c>
      <c r="O36" s="154">
        <v>5677</v>
      </c>
      <c r="P36" s="154">
        <v>3898</v>
      </c>
      <c r="Q36" s="154">
        <v>2811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16">
        <v>0</v>
      </c>
      <c r="Z36" s="254">
        <f t="shared" si="51"/>
        <v>4.9611103949121222</v>
      </c>
      <c r="AA36" s="237">
        <f t="shared" si="52"/>
        <v>4.8469387755102042</v>
      </c>
      <c r="AB36" s="255">
        <f t="shared" si="53"/>
        <v>61.256532342352813</v>
      </c>
      <c r="AC36" s="239">
        <f t="shared" si="54"/>
        <v>49.513596323247796</v>
      </c>
      <c r="AD36" s="155">
        <v>46542</v>
      </c>
      <c r="AE36" s="154">
        <v>13720</v>
      </c>
      <c r="AF36" s="154">
        <v>2309</v>
      </c>
      <c r="AG36" s="154">
        <v>665</v>
      </c>
      <c r="AH36" s="154">
        <v>26374</v>
      </c>
      <c r="AI36" s="154">
        <v>6464</v>
      </c>
      <c r="AJ36" s="154">
        <v>1178</v>
      </c>
      <c r="AK36" s="9">
        <v>0</v>
      </c>
      <c r="AL36" s="154">
        <v>11027</v>
      </c>
      <c r="AM36" s="154">
        <v>4381</v>
      </c>
      <c r="AN36" s="154">
        <v>5654</v>
      </c>
      <c r="AO36" s="154">
        <v>2210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16">
        <v>0</v>
      </c>
      <c r="AX36" s="254">
        <f t="shared" si="55"/>
        <v>6.9024752088701486</v>
      </c>
      <c r="AY36" s="237">
        <f t="shared" si="56"/>
        <v>5.9009483667017912</v>
      </c>
      <c r="AZ36" s="255">
        <f t="shared" si="57"/>
        <v>51.962041549115156</v>
      </c>
      <c r="BA36" s="239">
        <f t="shared" si="58"/>
        <v>49.216125419932808</v>
      </c>
      <c r="BB36" s="152">
        <v>12807</v>
      </c>
      <c r="BC36" s="151">
        <v>9490</v>
      </c>
      <c r="BD36" s="151">
        <v>884</v>
      </c>
      <c r="BE36" s="151">
        <v>560</v>
      </c>
      <c r="BF36" s="151">
        <v>6078</v>
      </c>
      <c r="BG36" s="151">
        <v>4395</v>
      </c>
      <c r="BH36" s="151">
        <v>226</v>
      </c>
      <c r="BI36" s="9">
        <v>0</v>
      </c>
      <c r="BJ36" s="151">
        <v>3844</v>
      </c>
      <c r="BK36" s="151">
        <v>3112</v>
      </c>
      <c r="BL36" s="151">
        <v>1775</v>
      </c>
      <c r="BM36" s="151">
        <v>1423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16">
        <v>0</v>
      </c>
      <c r="BV36" s="153">
        <v>0</v>
      </c>
      <c r="BW36" s="9">
        <v>0</v>
      </c>
      <c r="BX36" s="153">
        <v>0</v>
      </c>
      <c r="BY36" s="9">
        <v>0</v>
      </c>
      <c r="BZ36" s="146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16">
        <v>0</v>
      </c>
      <c r="CT36" s="254">
        <f t="shared" si="59"/>
        <v>12.17158251402544</v>
      </c>
      <c r="CU36" s="237">
        <f t="shared" si="60"/>
        <v>8.1654592194437949</v>
      </c>
      <c r="CV36" s="255">
        <f t="shared" si="61"/>
        <v>64.645592308945737</v>
      </c>
      <c r="CW36" s="239">
        <f t="shared" si="62"/>
        <v>47.404315960912051</v>
      </c>
      <c r="CX36" s="152">
        <v>72012</v>
      </c>
      <c r="CY36" s="151">
        <v>21395</v>
      </c>
      <c r="CZ36" s="151">
        <v>8765</v>
      </c>
      <c r="DA36" s="151">
        <v>1747</v>
      </c>
      <c r="DB36" s="151">
        <v>39673</v>
      </c>
      <c r="DC36" s="151">
        <v>9314</v>
      </c>
      <c r="DD36" s="151">
        <v>1877</v>
      </c>
      <c r="DE36" s="9">
        <v>0</v>
      </c>
      <c r="DF36" s="151">
        <v>14876</v>
      </c>
      <c r="DG36" s="151">
        <v>7398</v>
      </c>
      <c r="DH36" s="151">
        <v>6821</v>
      </c>
      <c r="DI36" s="151">
        <v>2936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16">
        <v>0</v>
      </c>
      <c r="DR36" s="254">
        <f t="shared" si="63"/>
        <v>7.7595780122154361</v>
      </c>
      <c r="DS36" s="237">
        <f t="shared" si="64"/>
        <v>7.4983839689722043</v>
      </c>
      <c r="DT36" s="255">
        <f t="shared" si="65"/>
        <v>79.896340505732695</v>
      </c>
      <c r="DU36" s="239">
        <f t="shared" si="66"/>
        <v>82.879105520614957</v>
      </c>
      <c r="DV36" s="152">
        <v>7204</v>
      </c>
      <c r="DW36" s="151">
        <v>3094</v>
      </c>
      <c r="DX36" s="151">
        <v>559</v>
      </c>
      <c r="DY36" s="151">
        <v>232</v>
      </c>
      <c r="DZ36" s="151">
        <v>5087</v>
      </c>
      <c r="EA36" s="151">
        <v>2372</v>
      </c>
      <c r="EB36" s="151">
        <v>278</v>
      </c>
      <c r="EC36" s="9">
        <v>0</v>
      </c>
      <c r="ED36" s="151">
        <v>964</v>
      </c>
      <c r="EE36" s="151">
        <v>330</v>
      </c>
      <c r="EF36" s="151">
        <v>316</v>
      </c>
      <c r="EG36" s="151">
        <v>160</v>
      </c>
      <c r="EH36" s="9">
        <v>0</v>
      </c>
      <c r="EI36" s="9">
        <v>0</v>
      </c>
      <c r="EJ36" s="9">
        <v>0</v>
      </c>
      <c r="EK36" s="9">
        <v>0</v>
      </c>
      <c r="EL36" s="9">
        <v>0</v>
      </c>
      <c r="EM36" s="9">
        <v>0</v>
      </c>
      <c r="EN36" s="9">
        <v>0</v>
      </c>
      <c r="EO36" s="16">
        <v>0</v>
      </c>
      <c r="EP36" s="254">
        <f t="shared" si="67"/>
        <v>9.6459614161543339</v>
      </c>
      <c r="EQ36" s="237">
        <f t="shared" si="68"/>
        <v>9.8130358434046059</v>
      </c>
      <c r="ER36" s="255">
        <f t="shared" si="69"/>
        <v>55.609912583206352</v>
      </c>
      <c r="ES36" s="239">
        <f t="shared" si="70"/>
        <v>51.082350246249</v>
      </c>
      <c r="ET36" s="152">
        <v>14151</v>
      </c>
      <c r="EU36" s="151">
        <v>9681</v>
      </c>
      <c r="EV36" s="151">
        <v>1365</v>
      </c>
      <c r="EW36" s="151">
        <v>950</v>
      </c>
      <c r="EX36" s="151">
        <v>6934</v>
      </c>
      <c r="EY36" s="151">
        <v>4460</v>
      </c>
      <c r="EZ36" s="151">
        <v>317</v>
      </c>
      <c r="FA36" s="9">
        <v>0</v>
      </c>
      <c r="FB36" s="151">
        <v>3705</v>
      </c>
      <c r="FC36" s="151">
        <v>2876</v>
      </c>
      <c r="FD36" s="151">
        <v>1830</v>
      </c>
      <c r="FE36" s="151">
        <v>1395</v>
      </c>
      <c r="FF36" s="9">
        <v>0</v>
      </c>
      <c r="FG36" s="9">
        <v>0</v>
      </c>
      <c r="FH36" s="9">
        <v>0</v>
      </c>
      <c r="FI36" s="9">
        <v>0</v>
      </c>
      <c r="FJ36" s="9">
        <v>0</v>
      </c>
      <c r="FK36" s="9">
        <v>0</v>
      </c>
      <c r="FL36" s="9">
        <v>0</v>
      </c>
      <c r="FM36" s="16">
        <v>0</v>
      </c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</row>
    <row r="37" spans="1:367" s="156" customFormat="1" x14ac:dyDescent="0.3">
      <c r="A37" s="260">
        <v>1996</v>
      </c>
      <c r="B37" s="254">
        <f t="shared" si="47"/>
        <v>10.003898082851979</v>
      </c>
      <c r="C37" s="237">
        <f t="shared" si="48"/>
        <v>7.86510496237198</v>
      </c>
      <c r="D37" s="255">
        <f t="shared" si="49"/>
        <v>54.059691912708594</v>
      </c>
      <c r="E37" s="239">
        <f t="shared" si="50"/>
        <v>48.578271817232697</v>
      </c>
      <c r="F37" s="155">
        <v>28219</v>
      </c>
      <c r="G37" s="154">
        <v>17673</v>
      </c>
      <c r="H37" s="154">
        <v>2823</v>
      </c>
      <c r="I37" s="154">
        <v>1390</v>
      </c>
      <c r="J37" s="154">
        <v>13476</v>
      </c>
      <c r="K37" s="154">
        <v>7910</v>
      </c>
      <c r="L37" s="154">
        <v>468</v>
      </c>
      <c r="M37" s="9">
        <v>0</v>
      </c>
      <c r="N37" s="154">
        <v>8122</v>
      </c>
      <c r="O37" s="154">
        <v>5904</v>
      </c>
      <c r="P37" s="154">
        <v>3330</v>
      </c>
      <c r="Q37" s="154">
        <v>2469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16">
        <v>0</v>
      </c>
      <c r="Z37" s="254">
        <f t="shared" si="51"/>
        <v>5.7334165823411629</v>
      </c>
      <c r="AA37" s="237">
        <f t="shared" si="52"/>
        <v>5.3525440245005917</v>
      </c>
      <c r="AB37" s="255">
        <f t="shared" si="53"/>
        <v>63.148416670564579</v>
      </c>
      <c r="AC37" s="239">
        <f t="shared" si="54"/>
        <v>51.206059714663922</v>
      </c>
      <c r="AD37" s="155">
        <v>46447</v>
      </c>
      <c r="AE37" s="154">
        <v>14367</v>
      </c>
      <c r="AF37" s="154">
        <v>2663</v>
      </c>
      <c r="AG37" s="154">
        <v>769</v>
      </c>
      <c r="AH37" s="154">
        <v>27001</v>
      </c>
      <c r="AI37" s="154">
        <v>6963</v>
      </c>
      <c r="AJ37" s="154">
        <v>1026</v>
      </c>
      <c r="AK37" s="9">
        <v>0</v>
      </c>
      <c r="AL37" s="154">
        <v>10666</v>
      </c>
      <c r="AM37" s="154">
        <v>4432</v>
      </c>
      <c r="AN37" s="154">
        <v>5091</v>
      </c>
      <c r="AO37" s="154">
        <v>2203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16">
        <v>0</v>
      </c>
      <c r="AX37" s="254">
        <f t="shared" si="55"/>
        <v>7.7261809447558045</v>
      </c>
      <c r="AY37" s="237">
        <f t="shared" si="56"/>
        <v>6.4672856834377024</v>
      </c>
      <c r="AZ37" s="255">
        <f t="shared" si="57"/>
        <v>56.873955493007301</v>
      </c>
      <c r="BA37" s="239">
        <f t="shared" si="58"/>
        <v>53.849705644695831</v>
      </c>
      <c r="BB37" s="152">
        <v>12490</v>
      </c>
      <c r="BC37" s="151">
        <v>9262</v>
      </c>
      <c r="BD37" s="151">
        <v>965</v>
      </c>
      <c r="BE37" s="151">
        <v>599</v>
      </c>
      <c r="BF37" s="151">
        <v>6466</v>
      </c>
      <c r="BG37" s="151">
        <v>4665</v>
      </c>
      <c r="BH37" s="151">
        <v>156</v>
      </c>
      <c r="BI37" s="9">
        <v>0</v>
      </c>
      <c r="BJ37" s="151">
        <v>3175</v>
      </c>
      <c r="BK37" s="151">
        <v>2599</v>
      </c>
      <c r="BL37" s="151">
        <v>1728</v>
      </c>
      <c r="BM37" s="151">
        <v>1399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16">
        <v>0</v>
      </c>
      <c r="BV37" s="153">
        <v>0</v>
      </c>
      <c r="BW37" s="9">
        <v>0</v>
      </c>
      <c r="BX37" s="153">
        <v>0</v>
      </c>
      <c r="BY37" s="9">
        <v>0</v>
      </c>
      <c r="BZ37" s="146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16">
        <v>0</v>
      </c>
      <c r="CT37" s="254">
        <f t="shared" si="59"/>
        <v>14.063872255489022</v>
      </c>
      <c r="CU37" s="237">
        <f t="shared" si="60"/>
        <v>9.6459321331553021</v>
      </c>
      <c r="CV37" s="255">
        <f t="shared" si="61"/>
        <v>66.962722439754245</v>
      </c>
      <c r="CW37" s="239">
        <f t="shared" si="62"/>
        <v>49.439461883408072</v>
      </c>
      <c r="CX37" s="152">
        <v>75150</v>
      </c>
      <c r="CY37" s="151">
        <v>21719</v>
      </c>
      <c r="CZ37" s="151">
        <v>10569</v>
      </c>
      <c r="DA37" s="151">
        <v>2095</v>
      </c>
      <c r="DB37" s="151">
        <v>42070</v>
      </c>
      <c r="DC37" s="151">
        <v>9702</v>
      </c>
      <c r="DD37" s="151">
        <v>1755</v>
      </c>
      <c r="DE37" s="9">
        <v>0</v>
      </c>
      <c r="DF37" s="151">
        <v>14712</v>
      </c>
      <c r="DG37" s="151">
        <v>7168</v>
      </c>
      <c r="DH37" s="151">
        <v>6044</v>
      </c>
      <c r="DI37" s="151">
        <v>2754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16">
        <v>0</v>
      </c>
      <c r="DR37" s="254">
        <f t="shared" si="63"/>
        <v>5.7385021536751424</v>
      </c>
      <c r="DS37" s="237">
        <f t="shared" si="64"/>
        <v>6.1675360540042963</v>
      </c>
      <c r="DT37" s="255">
        <f t="shared" si="65"/>
        <v>81.961737017916789</v>
      </c>
      <c r="DU37" s="239">
        <f t="shared" si="66"/>
        <v>86.167429692609559</v>
      </c>
      <c r="DV37" s="152">
        <v>7197</v>
      </c>
      <c r="DW37" s="151">
        <v>3259</v>
      </c>
      <c r="DX37" s="151">
        <v>413</v>
      </c>
      <c r="DY37" s="151">
        <v>201</v>
      </c>
      <c r="DZ37" s="151">
        <v>5398</v>
      </c>
      <c r="EA37" s="151">
        <v>2635</v>
      </c>
      <c r="EB37" s="151">
        <v>198</v>
      </c>
      <c r="EC37" s="9">
        <v>0</v>
      </c>
      <c r="ED37" s="151">
        <v>856</v>
      </c>
      <c r="EE37" s="151">
        <v>270</v>
      </c>
      <c r="EF37" s="151">
        <v>332</v>
      </c>
      <c r="EG37" s="151">
        <v>153</v>
      </c>
      <c r="EH37" s="9">
        <v>0</v>
      </c>
      <c r="EI37" s="9">
        <v>0</v>
      </c>
      <c r="EJ37" s="9">
        <v>0</v>
      </c>
      <c r="EK37" s="9">
        <v>0</v>
      </c>
      <c r="EL37" s="9">
        <v>0</v>
      </c>
      <c r="EM37" s="9">
        <v>0</v>
      </c>
      <c r="EN37" s="9">
        <v>0</v>
      </c>
      <c r="EO37" s="16">
        <v>0</v>
      </c>
      <c r="EP37" s="254">
        <f t="shared" si="67"/>
        <v>12.890067305731185</v>
      </c>
      <c r="EQ37" s="237">
        <f t="shared" si="68"/>
        <v>13.880031885213231</v>
      </c>
      <c r="ER37" s="255">
        <f t="shared" si="69"/>
        <v>59.594755661501786</v>
      </c>
      <c r="ES37" s="239">
        <f t="shared" si="70"/>
        <v>54.587527478884645</v>
      </c>
      <c r="ET37" s="152">
        <v>14709</v>
      </c>
      <c r="EU37" s="151">
        <v>10036</v>
      </c>
      <c r="EV37" s="151">
        <v>1896</v>
      </c>
      <c r="EW37" s="151">
        <v>1393</v>
      </c>
      <c r="EX37" s="151">
        <v>7500</v>
      </c>
      <c r="EY37" s="151">
        <v>4718</v>
      </c>
      <c r="EZ37" s="151">
        <v>228</v>
      </c>
      <c r="FA37" s="9">
        <v>0</v>
      </c>
      <c r="FB37" s="151">
        <v>3251</v>
      </c>
      <c r="FC37" s="151">
        <v>2390</v>
      </c>
      <c r="FD37" s="151">
        <v>1834</v>
      </c>
      <c r="FE37" s="151">
        <v>1535</v>
      </c>
      <c r="FF37" s="9">
        <v>0</v>
      </c>
      <c r="FG37" s="9">
        <v>0</v>
      </c>
      <c r="FH37" s="9">
        <v>0</v>
      </c>
      <c r="FI37" s="9">
        <v>0</v>
      </c>
      <c r="FJ37" s="9">
        <v>0</v>
      </c>
      <c r="FK37" s="9">
        <v>0</v>
      </c>
      <c r="FL37" s="9">
        <v>0</v>
      </c>
      <c r="FM37" s="16">
        <v>0</v>
      </c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</row>
    <row r="38" spans="1:367" s="156" customFormat="1" x14ac:dyDescent="0.3">
      <c r="A38" s="260">
        <v>1997</v>
      </c>
      <c r="B38" s="254">
        <f t="shared" si="47"/>
        <v>11.330829916973851</v>
      </c>
      <c r="C38" s="237">
        <f t="shared" si="48"/>
        <v>9.1095132743362832</v>
      </c>
      <c r="D38" s="255">
        <f t="shared" si="49"/>
        <v>53.227529979815571</v>
      </c>
      <c r="E38" s="239">
        <f t="shared" si="50"/>
        <v>48.323495405586321</v>
      </c>
      <c r="F38" s="155">
        <v>29027</v>
      </c>
      <c r="G38" s="154">
        <v>18080</v>
      </c>
      <c r="H38" s="154">
        <v>3289</v>
      </c>
      <c r="I38" s="154">
        <v>1647</v>
      </c>
      <c r="J38" s="154">
        <v>13449</v>
      </c>
      <c r="K38" s="154">
        <v>7941</v>
      </c>
      <c r="L38" s="154">
        <v>471</v>
      </c>
      <c r="M38" s="9">
        <v>0</v>
      </c>
      <c r="N38" s="154">
        <v>9109</v>
      </c>
      <c r="O38" s="154">
        <v>6534</v>
      </c>
      <c r="P38" s="154">
        <v>2709</v>
      </c>
      <c r="Q38" s="154">
        <v>1958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16">
        <v>0</v>
      </c>
      <c r="Z38" s="254">
        <f t="shared" si="51"/>
        <v>6.6058854654239081</v>
      </c>
      <c r="AA38" s="237">
        <f t="shared" si="52"/>
        <v>6.2586055826761804</v>
      </c>
      <c r="AB38" s="255">
        <f t="shared" si="53"/>
        <v>59.175097276264587</v>
      </c>
      <c r="AC38" s="239">
        <f t="shared" si="54"/>
        <v>48.32420883963146</v>
      </c>
      <c r="AD38" s="155">
        <v>49138</v>
      </c>
      <c r="AE38" s="154">
        <v>15978</v>
      </c>
      <c r="AF38" s="154">
        <v>3246</v>
      </c>
      <c r="AG38" s="154">
        <v>1000</v>
      </c>
      <c r="AH38" s="154">
        <v>26614</v>
      </c>
      <c r="AI38" s="154">
        <v>7238</v>
      </c>
      <c r="AJ38" s="154">
        <v>917</v>
      </c>
      <c r="AK38" s="9">
        <v>0</v>
      </c>
      <c r="AL38" s="154">
        <v>14114</v>
      </c>
      <c r="AM38" s="154">
        <v>5689</v>
      </c>
      <c r="AN38" s="154">
        <v>4247</v>
      </c>
      <c r="AO38" s="154">
        <v>2051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16">
        <v>0</v>
      </c>
      <c r="AX38" s="254">
        <f t="shared" si="55"/>
        <v>9.0501002004008022</v>
      </c>
      <c r="AY38" s="237">
        <f t="shared" si="56"/>
        <v>7.6821045650491877</v>
      </c>
      <c r="AZ38" s="255">
        <f t="shared" si="57"/>
        <v>58.93146249325418</v>
      </c>
      <c r="BA38" s="239">
        <f t="shared" si="58"/>
        <v>56.357758620689658</v>
      </c>
      <c r="BB38" s="152">
        <v>12475</v>
      </c>
      <c r="BC38" s="151">
        <v>9047</v>
      </c>
      <c r="BD38" s="151">
        <v>1129</v>
      </c>
      <c r="BE38" s="151">
        <v>695</v>
      </c>
      <c r="BF38" s="151">
        <v>6552</v>
      </c>
      <c r="BG38" s="151">
        <v>4707</v>
      </c>
      <c r="BH38" s="151">
        <v>228</v>
      </c>
      <c r="BI38" s="9">
        <v>0</v>
      </c>
      <c r="BJ38" s="151">
        <v>3470</v>
      </c>
      <c r="BK38" s="151">
        <v>2748</v>
      </c>
      <c r="BL38" s="151">
        <v>1096</v>
      </c>
      <c r="BM38" s="151">
        <v>897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16">
        <v>0</v>
      </c>
      <c r="BV38" s="153">
        <v>0</v>
      </c>
      <c r="BW38" s="9">
        <v>0</v>
      </c>
      <c r="BX38" s="153">
        <v>0</v>
      </c>
      <c r="BY38" s="9">
        <v>0</v>
      </c>
      <c r="BZ38" s="146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16">
        <v>0</v>
      </c>
      <c r="CT38" s="254">
        <f t="shared" si="59"/>
        <v>16.035941332532413</v>
      </c>
      <c r="CU38" s="237">
        <f t="shared" si="60"/>
        <v>11.76070700203943</v>
      </c>
      <c r="CV38" s="255">
        <f t="shared" si="61"/>
        <v>64.9626774351444</v>
      </c>
      <c r="CW38" s="239">
        <f t="shared" si="62"/>
        <v>50.087313816127377</v>
      </c>
      <c r="CX38" s="152">
        <v>79908</v>
      </c>
      <c r="CY38" s="151">
        <v>22065</v>
      </c>
      <c r="CZ38" s="151">
        <v>12814</v>
      </c>
      <c r="DA38" s="151">
        <v>2595</v>
      </c>
      <c r="DB38" s="151">
        <v>42470</v>
      </c>
      <c r="DC38" s="151">
        <v>9752</v>
      </c>
      <c r="DD38" s="151">
        <v>1718</v>
      </c>
      <c r="DE38" s="9">
        <v>0</v>
      </c>
      <c r="DF38" s="151">
        <v>18230</v>
      </c>
      <c r="DG38" s="151">
        <v>7691</v>
      </c>
      <c r="DH38" s="151">
        <v>4676</v>
      </c>
      <c r="DI38" s="151">
        <v>2027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16">
        <v>0</v>
      </c>
      <c r="DR38" s="254">
        <f t="shared" si="63"/>
        <v>6.9450748978665464</v>
      </c>
      <c r="DS38" s="237">
        <f t="shared" si="64"/>
        <v>6.8954559898315848</v>
      </c>
      <c r="DT38" s="255">
        <f t="shared" si="65"/>
        <v>88.777928232904529</v>
      </c>
      <c r="DU38" s="239">
        <f t="shared" si="66"/>
        <v>86.621160409556325</v>
      </c>
      <c r="DV38" s="152">
        <v>6609</v>
      </c>
      <c r="DW38" s="151">
        <v>3147</v>
      </c>
      <c r="DX38" s="151">
        <v>459</v>
      </c>
      <c r="DY38" s="151">
        <v>217</v>
      </c>
      <c r="DZ38" s="151">
        <v>5245</v>
      </c>
      <c r="EA38" s="151">
        <v>2538</v>
      </c>
      <c r="EB38" s="151">
        <v>242</v>
      </c>
      <c r="EC38" s="9">
        <v>0</v>
      </c>
      <c r="ED38" s="151">
        <v>515</v>
      </c>
      <c r="EE38" s="151">
        <v>267</v>
      </c>
      <c r="EF38" s="151">
        <v>148</v>
      </c>
      <c r="EG38" s="151">
        <v>125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0</v>
      </c>
      <c r="EN38" s="9">
        <v>0</v>
      </c>
      <c r="EO38" s="16">
        <v>0</v>
      </c>
      <c r="EP38" s="254">
        <f t="shared" si="67"/>
        <v>13.986151032140057</v>
      </c>
      <c r="EQ38" s="237">
        <f t="shared" si="68"/>
        <v>14.959037119449784</v>
      </c>
      <c r="ER38" s="255">
        <f t="shared" si="69"/>
        <v>61.437553364899479</v>
      </c>
      <c r="ES38" s="239">
        <f t="shared" si="70"/>
        <v>57.718839200761188</v>
      </c>
      <c r="ET38" s="152">
        <v>15308</v>
      </c>
      <c r="EU38" s="151">
        <v>9887</v>
      </c>
      <c r="EV38" s="151">
        <v>2141</v>
      </c>
      <c r="EW38" s="151">
        <v>1479</v>
      </c>
      <c r="EX38" s="151">
        <v>7915</v>
      </c>
      <c r="EY38" s="151">
        <v>4853</v>
      </c>
      <c r="EZ38" s="151">
        <v>284</v>
      </c>
      <c r="FA38" s="9">
        <v>0</v>
      </c>
      <c r="FB38" s="151">
        <v>3600</v>
      </c>
      <c r="FC38" s="151">
        <v>2503</v>
      </c>
      <c r="FD38" s="151">
        <v>1368</v>
      </c>
      <c r="FE38" s="151">
        <v>1052</v>
      </c>
      <c r="FF38" s="9">
        <v>0</v>
      </c>
      <c r="FG38" s="9">
        <v>0</v>
      </c>
      <c r="FH38" s="9">
        <v>0</v>
      </c>
      <c r="FI38" s="9">
        <v>0</v>
      </c>
      <c r="FJ38" s="9">
        <v>0</v>
      </c>
      <c r="FK38" s="9">
        <v>0</v>
      </c>
      <c r="FL38" s="9">
        <v>0</v>
      </c>
      <c r="FM38" s="16">
        <v>0</v>
      </c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</row>
    <row r="39" spans="1:367" x14ac:dyDescent="0.3">
      <c r="A39" s="260">
        <v>1998</v>
      </c>
      <c r="B39" s="256">
        <f t="shared" si="47"/>
        <v>10.972689619466735</v>
      </c>
      <c r="C39" s="257">
        <f t="shared" si="48"/>
        <v>8.5764718097809158</v>
      </c>
      <c r="D39" s="258">
        <f t="shared" si="49"/>
        <v>45.373024623300253</v>
      </c>
      <c r="E39" s="259">
        <f t="shared" si="50"/>
        <v>42.879045996592843</v>
      </c>
      <c r="F39" s="146">
        <v>30904</v>
      </c>
      <c r="G39" s="9">
        <v>19262</v>
      </c>
      <c r="H39" s="9">
        <v>3391</v>
      </c>
      <c r="I39" s="9">
        <v>1652</v>
      </c>
      <c r="J39" s="147">
        <v>12346</v>
      </c>
      <c r="K39" s="147">
        <v>7551</v>
      </c>
      <c r="L39" s="9">
        <v>303</v>
      </c>
      <c r="M39" s="9">
        <v>0</v>
      </c>
      <c r="N39" s="9">
        <v>12111</v>
      </c>
      <c r="O39" s="9">
        <v>8313</v>
      </c>
      <c r="P39" s="9">
        <v>2753</v>
      </c>
      <c r="Q39" s="147">
        <v>1746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16">
        <v>0</v>
      </c>
      <c r="Z39" s="256">
        <f t="shared" si="51"/>
        <v>6.3532592370081105</v>
      </c>
      <c r="AA39" s="257">
        <f t="shared" si="52"/>
        <v>5.6013513513513509</v>
      </c>
      <c r="AB39" s="258">
        <f t="shared" si="53"/>
        <v>47.107245837596501</v>
      </c>
      <c r="AC39" s="259">
        <f t="shared" si="54"/>
        <v>42.717056760432328</v>
      </c>
      <c r="AD39" s="146">
        <v>46606</v>
      </c>
      <c r="AE39" s="9">
        <v>14800</v>
      </c>
      <c r="AF39" s="9">
        <v>2961</v>
      </c>
      <c r="AG39" s="9">
        <v>829</v>
      </c>
      <c r="AH39" s="9">
        <v>20258</v>
      </c>
      <c r="AI39" s="9">
        <v>5968</v>
      </c>
      <c r="AJ39" s="9">
        <v>641</v>
      </c>
      <c r="AK39" s="9">
        <v>0</v>
      </c>
      <c r="AL39" s="147">
        <v>19065</v>
      </c>
      <c r="AM39" s="147">
        <v>6629</v>
      </c>
      <c r="AN39" s="147">
        <v>3681</v>
      </c>
      <c r="AO39" s="147">
        <v>1374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16">
        <v>0</v>
      </c>
      <c r="AX39" s="256">
        <f t="shared" si="55"/>
        <v>8.9732033106613116</v>
      </c>
      <c r="AY39" s="257">
        <f t="shared" si="56"/>
        <v>7.8589873133490515</v>
      </c>
      <c r="AZ39" s="258">
        <f t="shared" si="57"/>
        <v>53.315093479252162</v>
      </c>
      <c r="BA39" s="259">
        <f t="shared" si="58"/>
        <v>51.078347751919097</v>
      </c>
      <c r="BB39" s="149">
        <v>12203</v>
      </c>
      <c r="BC39" s="148">
        <v>8907</v>
      </c>
      <c r="BD39" s="148">
        <v>1095</v>
      </c>
      <c r="BE39" s="148">
        <v>700</v>
      </c>
      <c r="BF39" s="9">
        <v>5846</v>
      </c>
      <c r="BG39" s="9">
        <v>4192</v>
      </c>
      <c r="BH39" s="147">
        <v>143</v>
      </c>
      <c r="BI39" s="9">
        <v>0</v>
      </c>
      <c r="BJ39" s="147">
        <v>4332</v>
      </c>
      <c r="BK39" s="147">
        <v>3413</v>
      </c>
      <c r="BL39" s="147">
        <v>787</v>
      </c>
      <c r="BM39" s="147">
        <v>602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16">
        <v>0</v>
      </c>
      <c r="BV39" s="256">
        <f t="shared" ref="BV39:BV61" si="71">CB39/BZ39*100</f>
        <v>18.323171979213551</v>
      </c>
      <c r="BW39" s="257">
        <f t="shared" ref="BW39:BW61" si="72">CC39/CA39*100</f>
        <v>10.376076121431808</v>
      </c>
      <c r="BX39" s="258">
        <f t="shared" ref="BX39:BX46" si="73">CD39/(BZ39-CB39-CF39)*100</f>
        <v>54.62345820884088</v>
      </c>
      <c r="BY39" s="259">
        <f t="shared" ref="BY39:BY46" si="74">CE39/(CA39-CC39-CG39)*100</f>
        <v>45.112908661948097</v>
      </c>
      <c r="BZ39" s="146">
        <v>48878</v>
      </c>
      <c r="CA39" s="9">
        <v>6621</v>
      </c>
      <c r="CB39" s="9">
        <v>8956</v>
      </c>
      <c r="CC39" s="9">
        <v>687</v>
      </c>
      <c r="CD39" s="9">
        <v>21390</v>
      </c>
      <c r="CE39" s="9">
        <v>2677</v>
      </c>
      <c r="CF39" s="9">
        <v>763</v>
      </c>
      <c r="CG39" s="9">
        <v>0</v>
      </c>
      <c r="CH39" s="9">
        <v>15110</v>
      </c>
      <c r="CI39" s="9">
        <v>2679</v>
      </c>
      <c r="CJ39" s="9">
        <v>2659</v>
      </c>
      <c r="CK39" s="9">
        <v>578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16">
        <v>0</v>
      </c>
      <c r="CT39" s="256">
        <f t="shared" si="59"/>
        <v>15.314689363673208</v>
      </c>
      <c r="CU39" s="257">
        <f t="shared" si="60"/>
        <v>11.464931803914855</v>
      </c>
      <c r="CV39" s="258">
        <f t="shared" si="61"/>
        <v>44.46095883308562</v>
      </c>
      <c r="CW39" s="259">
        <f t="shared" si="62"/>
        <v>39.834987752997293</v>
      </c>
      <c r="CX39" s="146">
        <v>34542</v>
      </c>
      <c r="CY39" s="9">
        <v>17523</v>
      </c>
      <c r="CZ39" s="9">
        <v>5290</v>
      </c>
      <c r="DA39" s="9">
        <v>2009</v>
      </c>
      <c r="DB39" s="9">
        <v>12863</v>
      </c>
      <c r="DC39" s="9">
        <v>6180</v>
      </c>
      <c r="DD39" s="9">
        <v>321</v>
      </c>
      <c r="DE39" s="9">
        <v>0</v>
      </c>
      <c r="DF39" s="9">
        <v>12957</v>
      </c>
      <c r="DG39" s="9">
        <v>7447</v>
      </c>
      <c r="DH39" s="9">
        <v>3111</v>
      </c>
      <c r="DI39" s="9">
        <v>1887</v>
      </c>
      <c r="DJ39" s="9">
        <v>0</v>
      </c>
      <c r="DK39" s="9">
        <v>0</v>
      </c>
      <c r="DL39" s="9">
        <v>0</v>
      </c>
      <c r="DM39" s="9">
        <v>0</v>
      </c>
      <c r="DN39" s="9">
        <v>0</v>
      </c>
      <c r="DO39" s="9">
        <v>0</v>
      </c>
      <c r="DP39" s="9">
        <v>0</v>
      </c>
      <c r="DQ39" s="16">
        <v>0</v>
      </c>
      <c r="DR39" s="256">
        <f t="shared" si="63"/>
        <v>5.9438707969287794</v>
      </c>
      <c r="DS39" s="257">
        <f t="shared" si="64"/>
        <v>5.7355893318038431</v>
      </c>
      <c r="DT39" s="258">
        <f t="shared" si="65"/>
        <v>86.293827875977982</v>
      </c>
      <c r="DU39" s="259">
        <f t="shared" si="66"/>
        <v>82.963188317614851</v>
      </c>
      <c r="DV39" s="146">
        <v>7554</v>
      </c>
      <c r="DW39" s="9">
        <v>3487</v>
      </c>
      <c r="DX39" s="9">
        <v>449</v>
      </c>
      <c r="DY39" s="9">
        <v>200</v>
      </c>
      <c r="DZ39" s="9">
        <v>5956</v>
      </c>
      <c r="EA39" s="9">
        <v>2727</v>
      </c>
      <c r="EB39" s="9">
        <v>203</v>
      </c>
      <c r="EC39" s="9">
        <v>0</v>
      </c>
      <c r="ED39" s="9">
        <v>742</v>
      </c>
      <c r="EE39" s="9">
        <v>427</v>
      </c>
      <c r="EF39" s="9">
        <v>204</v>
      </c>
      <c r="EG39" s="9">
        <v>133</v>
      </c>
      <c r="EH39" s="9">
        <v>0</v>
      </c>
      <c r="EI39" s="9">
        <v>0</v>
      </c>
      <c r="EJ39" s="9">
        <v>0</v>
      </c>
      <c r="EK39" s="9">
        <v>0</v>
      </c>
      <c r="EL39" s="9">
        <v>0</v>
      </c>
      <c r="EM39" s="9">
        <v>0</v>
      </c>
      <c r="EN39" s="9">
        <v>0</v>
      </c>
      <c r="EO39" s="16">
        <v>0</v>
      </c>
      <c r="EP39" s="256">
        <f t="shared" si="67"/>
        <v>12.588953964355436</v>
      </c>
      <c r="EQ39" s="257">
        <f t="shared" si="68"/>
        <v>12.475803329461867</v>
      </c>
      <c r="ER39" s="258">
        <f t="shared" si="69"/>
        <v>52.202498356344506</v>
      </c>
      <c r="ES39" s="259">
        <f t="shared" si="70"/>
        <v>48.667477606988832</v>
      </c>
      <c r="ET39" s="146">
        <v>15879</v>
      </c>
      <c r="EU39" s="9">
        <v>10332</v>
      </c>
      <c r="EV39" s="9">
        <v>1999</v>
      </c>
      <c r="EW39" s="9">
        <v>1289</v>
      </c>
      <c r="EX39" s="9">
        <v>7146</v>
      </c>
      <c r="EY39" s="9">
        <v>4401</v>
      </c>
      <c r="EZ39" s="9">
        <v>191</v>
      </c>
      <c r="FA39" s="9">
        <v>0</v>
      </c>
      <c r="FB39" s="9">
        <v>5571</v>
      </c>
      <c r="FC39" s="9">
        <v>3928</v>
      </c>
      <c r="FD39" s="9">
        <v>972</v>
      </c>
      <c r="FE39" s="9">
        <v>714</v>
      </c>
      <c r="FF39" s="9">
        <v>0</v>
      </c>
      <c r="FG39" s="9">
        <v>0</v>
      </c>
      <c r="FH39" s="9">
        <v>0</v>
      </c>
      <c r="FI39" s="9">
        <v>0</v>
      </c>
      <c r="FJ39" s="9">
        <v>0</v>
      </c>
      <c r="FK39" s="9">
        <v>0</v>
      </c>
      <c r="FL39" s="9">
        <v>0</v>
      </c>
      <c r="FM39" s="16">
        <v>0</v>
      </c>
    </row>
    <row r="40" spans="1:367" x14ac:dyDescent="0.3">
      <c r="A40" s="260">
        <v>1999</v>
      </c>
      <c r="B40" s="256">
        <f t="shared" si="47"/>
        <v>11.809473436765398</v>
      </c>
      <c r="C40" s="257">
        <f t="shared" si="48"/>
        <v>9.3266788467537101</v>
      </c>
      <c r="D40" s="258">
        <f t="shared" si="49"/>
        <v>47.714333838639043</v>
      </c>
      <c r="E40" s="259">
        <f t="shared" si="50"/>
        <v>46.545114999017102</v>
      </c>
      <c r="F40" s="146">
        <v>34032</v>
      </c>
      <c r="G40" s="9">
        <v>22441</v>
      </c>
      <c r="H40" s="9">
        <v>4019</v>
      </c>
      <c r="I40" s="9">
        <v>2093</v>
      </c>
      <c r="J40" s="147">
        <v>14164</v>
      </c>
      <c r="K40" s="147">
        <v>9471</v>
      </c>
      <c r="L40" s="9">
        <v>328</v>
      </c>
      <c r="M40" s="9">
        <v>0</v>
      </c>
      <c r="N40" s="9">
        <v>12986</v>
      </c>
      <c r="O40" s="9">
        <v>9205</v>
      </c>
      <c r="P40" s="9">
        <v>2535</v>
      </c>
      <c r="Q40" s="147">
        <v>1672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16">
        <v>0</v>
      </c>
      <c r="Z40" s="256">
        <f t="shared" si="51"/>
        <v>6.4745337658977373</v>
      </c>
      <c r="AA40" s="257">
        <f t="shared" si="52"/>
        <v>5.5649413812522397</v>
      </c>
      <c r="AB40" s="258">
        <f t="shared" si="53"/>
        <v>49.481446344250628</v>
      </c>
      <c r="AC40" s="259">
        <f t="shared" si="54"/>
        <v>50.645126314648159</v>
      </c>
      <c r="AD40" s="146">
        <v>50243</v>
      </c>
      <c r="AE40" s="9">
        <v>19533</v>
      </c>
      <c r="AF40" s="9">
        <v>3253</v>
      </c>
      <c r="AG40" s="9">
        <v>1087</v>
      </c>
      <c r="AH40" s="9">
        <v>22949</v>
      </c>
      <c r="AI40" s="9">
        <v>9342</v>
      </c>
      <c r="AJ40" s="9">
        <v>611</v>
      </c>
      <c r="AK40" s="9">
        <v>0</v>
      </c>
      <c r="AL40" s="147">
        <v>19832</v>
      </c>
      <c r="AM40" s="147">
        <v>7849</v>
      </c>
      <c r="AN40" s="147">
        <v>3598</v>
      </c>
      <c r="AO40" s="147">
        <v>1255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16">
        <v>0</v>
      </c>
      <c r="AX40" s="256">
        <f t="shared" si="55"/>
        <v>8.3519022860444014</v>
      </c>
      <c r="AY40" s="257">
        <f t="shared" si="56"/>
        <v>7.3776800439802086</v>
      </c>
      <c r="AZ40" s="258">
        <f t="shared" si="57"/>
        <v>48.120232473665091</v>
      </c>
      <c r="BA40" s="259">
        <f t="shared" si="58"/>
        <v>46.581196581196579</v>
      </c>
      <c r="BB40" s="149">
        <v>12117</v>
      </c>
      <c r="BC40" s="148">
        <v>9095</v>
      </c>
      <c r="BD40" s="148">
        <v>1012</v>
      </c>
      <c r="BE40" s="148">
        <v>671</v>
      </c>
      <c r="BF40" s="9">
        <v>5299</v>
      </c>
      <c r="BG40" s="9">
        <v>3924</v>
      </c>
      <c r="BH40" s="147">
        <v>93</v>
      </c>
      <c r="BI40" s="9">
        <v>0</v>
      </c>
      <c r="BJ40" s="147">
        <v>5269</v>
      </c>
      <c r="BK40" s="147">
        <v>4162</v>
      </c>
      <c r="BL40" s="147">
        <v>444</v>
      </c>
      <c r="BM40" s="147">
        <v>338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16">
        <v>0</v>
      </c>
      <c r="BV40" s="256">
        <f t="shared" si="71"/>
        <v>19.369416272725378</v>
      </c>
      <c r="BW40" s="257">
        <f t="shared" si="72"/>
        <v>11.813522089333658</v>
      </c>
      <c r="BX40" s="258">
        <f t="shared" si="73"/>
        <v>52.076280152348708</v>
      </c>
      <c r="BY40" s="259">
        <f t="shared" si="74"/>
        <v>52.269582064766119</v>
      </c>
      <c r="BZ40" s="146">
        <v>48019</v>
      </c>
      <c r="CA40" s="9">
        <v>8194</v>
      </c>
      <c r="CB40" s="9">
        <v>9301</v>
      </c>
      <c r="CC40" s="9">
        <v>968</v>
      </c>
      <c r="CD40" s="9">
        <v>19689</v>
      </c>
      <c r="CE40" s="9">
        <v>3777</v>
      </c>
      <c r="CF40" s="9">
        <v>910</v>
      </c>
      <c r="CG40" s="9">
        <v>0</v>
      </c>
      <c r="CH40" s="9">
        <v>15737</v>
      </c>
      <c r="CI40" s="9">
        <v>3006</v>
      </c>
      <c r="CJ40" s="9">
        <v>2382</v>
      </c>
      <c r="CK40" s="9">
        <v>443</v>
      </c>
      <c r="CL40" s="9">
        <v>0</v>
      </c>
      <c r="CM40" s="9">
        <v>0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16">
        <v>0</v>
      </c>
      <c r="CT40" s="256">
        <f t="shared" si="59"/>
        <v>16.270780461376145</v>
      </c>
      <c r="CU40" s="257">
        <f t="shared" si="60"/>
        <v>12.610016764459347</v>
      </c>
      <c r="CV40" s="258">
        <f t="shared" si="61"/>
        <v>49.088967726380325</v>
      </c>
      <c r="CW40" s="259">
        <f t="shared" si="62"/>
        <v>47.353276182483064</v>
      </c>
      <c r="CX40" s="146">
        <v>35069</v>
      </c>
      <c r="CY40" s="9">
        <v>19088</v>
      </c>
      <c r="CZ40" s="9">
        <v>5706</v>
      </c>
      <c r="DA40" s="9">
        <v>2407</v>
      </c>
      <c r="DB40" s="9">
        <v>14252</v>
      </c>
      <c r="DC40" s="9">
        <v>7899</v>
      </c>
      <c r="DD40" s="9">
        <v>330</v>
      </c>
      <c r="DE40" s="9">
        <v>0</v>
      </c>
      <c r="DF40" s="9">
        <v>12767</v>
      </c>
      <c r="DG40" s="9">
        <v>7627</v>
      </c>
      <c r="DH40" s="9">
        <v>2014</v>
      </c>
      <c r="DI40" s="9">
        <v>1155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16">
        <v>0</v>
      </c>
      <c r="DR40" s="256">
        <f t="shared" si="63"/>
        <v>8.1068249258160243</v>
      </c>
      <c r="DS40" s="257">
        <f t="shared" si="64"/>
        <v>8.9170506912442402</v>
      </c>
      <c r="DT40" s="258">
        <f t="shared" si="65"/>
        <v>81.57649873720591</v>
      </c>
      <c r="DU40" s="259">
        <f t="shared" si="66"/>
        <v>77.030103718694662</v>
      </c>
      <c r="DV40" s="146">
        <v>8425</v>
      </c>
      <c r="DW40" s="9">
        <v>4340</v>
      </c>
      <c r="DX40" s="9">
        <v>683</v>
      </c>
      <c r="DY40" s="9">
        <v>387</v>
      </c>
      <c r="DZ40" s="9">
        <v>6137</v>
      </c>
      <c r="EA40" s="9">
        <v>3045</v>
      </c>
      <c r="EB40" s="9">
        <v>219</v>
      </c>
      <c r="EC40" s="9">
        <v>0</v>
      </c>
      <c r="ED40" s="9">
        <v>1186</v>
      </c>
      <c r="EE40" s="9">
        <v>772</v>
      </c>
      <c r="EF40" s="9">
        <v>200</v>
      </c>
      <c r="EG40" s="9">
        <v>136</v>
      </c>
      <c r="EH40" s="9">
        <v>0</v>
      </c>
      <c r="EI40" s="9">
        <v>0</v>
      </c>
      <c r="EJ40" s="9">
        <v>0</v>
      </c>
      <c r="EK40" s="9">
        <v>0</v>
      </c>
      <c r="EL40" s="9">
        <v>0</v>
      </c>
      <c r="EM40" s="9">
        <v>0</v>
      </c>
      <c r="EN40" s="9">
        <v>0</v>
      </c>
      <c r="EO40" s="16">
        <v>0</v>
      </c>
      <c r="EP40" s="256">
        <f t="shared" si="67"/>
        <v>13.145283591143464</v>
      </c>
      <c r="EQ40" s="257">
        <f t="shared" si="68"/>
        <v>12.898537560178037</v>
      </c>
      <c r="ER40" s="258">
        <f t="shared" si="69"/>
        <v>54.051955386135816</v>
      </c>
      <c r="ES40" s="259">
        <f t="shared" si="70"/>
        <v>50.505787881948059</v>
      </c>
      <c r="ET40" s="146">
        <v>16485</v>
      </c>
      <c r="EU40" s="9">
        <v>11009</v>
      </c>
      <c r="EV40" s="9">
        <v>2167</v>
      </c>
      <c r="EW40" s="9">
        <v>1420</v>
      </c>
      <c r="EX40" s="9">
        <v>7657</v>
      </c>
      <c r="EY40" s="9">
        <v>4843</v>
      </c>
      <c r="EZ40" s="9">
        <v>152</v>
      </c>
      <c r="FA40" s="9">
        <v>0</v>
      </c>
      <c r="FB40" s="9">
        <v>5450</v>
      </c>
      <c r="FC40" s="9">
        <v>3982</v>
      </c>
      <c r="FD40" s="9">
        <v>1059</v>
      </c>
      <c r="FE40" s="9">
        <v>764</v>
      </c>
      <c r="FF40" s="9">
        <v>0</v>
      </c>
      <c r="FG40" s="9">
        <v>0</v>
      </c>
      <c r="FH40" s="9">
        <v>0</v>
      </c>
      <c r="FI40" s="9">
        <v>0</v>
      </c>
      <c r="FJ40" s="9">
        <v>0</v>
      </c>
      <c r="FK40" s="9">
        <v>0</v>
      </c>
      <c r="FL40" s="9">
        <v>0</v>
      </c>
      <c r="FM40" s="16">
        <v>0</v>
      </c>
    </row>
    <row r="41" spans="1:367" x14ac:dyDescent="0.3">
      <c r="A41" s="260">
        <v>2000</v>
      </c>
      <c r="B41" s="256">
        <f t="shared" si="47"/>
        <v>12.770741425928561</v>
      </c>
      <c r="C41" s="257">
        <f t="shared" si="48"/>
        <v>10.140761719575602</v>
      </c>
      <c r="D41" s="258">
        <f t="shared" si="49"/>
        <v>50.878809821604897</v>
      </c>
      <c r="E41" s="259">
        <f t="shared" si="50"/>
        <v>49.040361275755011</v>
      </c>
      <c r="F41" s="146">
        <v>35135</v>
      </c>
      <c r="G41" s="9">
        <v>23657</v>
      </c>
      <c r="H41" s="9">
        <v>4487</v>
      </c>
      <c r="I41" s="9">
        <v>2399</v>
      </c>
      <c r="J41" s="147">
        <v>15458</v>
      </c>
      <c r="K41" s="147">
        <v>10425</v>
      </c>
      <c r="L41" s="9">
        <v>266</v>
      </c>
      <c r="M41" s="9">
        <v>0</v>
      </c>
      <c r="N41" s="9">
        <v>11993</v>
      </c>
      <c r="O41" s="9">
        <v>8800</v>
      </c>
      <c r="P41" s="9">
        <v>2931</v>
      </c>
      <c r="Q41" s="147">
        <v>2033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16">
        <v>0</v>
      </c>
      <c r="Z41" s="256">
        <f t="shared" si="51"/>
        <v>6.3237552916494968</v>
      </c>
      <c r="AA41" s="257">
        <f t="shared" si="52"/>
        <v>5.237427006473224</v>
      </c>
      <c r="AB41" s="258">
        <f t="shared" si="53"/>
        <v>54.256973761286289</v>
      </c>
      <c r="AC41" s="259">
        <f t="shared" si="54"/>
        <v>52.70373554982325</v>
      </c>
      <c r="AD41" s="146">
        <v>53386</v>
      </c>
      <c r="AE41" s="9">
        <v>22091</v>
      </c>
      <c r="AF41" s="9">
        <v>3376</v>
      </c>
      <c r="AG41" s="9">
        <v>1157</v>
      </c>
      <c r="AH41" s="9">
        <v>26861</v>
      </c>
      <c r="AI41" s="9">
        <v>11033</v>
      </c>
      <c r="AJ41" s="9">
        <v>503</v>
      </c>
      <c r="AK41" s="9">
        <v>0</v>
      </c>
      <c r="AL41" s="147">
        <v>17455</v>
      </c>
      <c r="AM41" s="147">
        <v>7904</v>
      </c>
      <c r="AN41" s="147">
        <v>5191</v>
      </c>
      <c r="AO41" s="147">
        <v>1997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16">
        <v>0</v>
      </c>
      <c r="AX41" s="256">
        <f t="shared" si="55"/>
        <v>7.360038610038611</v>
      </c>
      <c r="AY41" s="257">
        <f t="shared" si="56"/>
        <v>6.4808883194533413</v>
      </c>
      <c r="AZ41" s="258">
        <f t="shared" si="57"/>
        <v>54.503990877993161</v>
      </c>
      <c r="BA41" s="259">
        <f t="shared" si="58"/>
        <v>53.179586710811733</v>
      </c>
      <c r="BB41" s="149">
        <v>12432</v>
      </c>
      <c r="BC41" s="148">
        <v>9366</v>
      </c>
      <c r="BD41" s="148">
        <v>915</v>
      </c>
      <c r="BE41" s="148">
        <v>607</v>
      </c>
      <c r="BF41" s="9">
        <v>6214</v>
      </c>
      <c r="BG41" s="9">
        <v>4658</v>
      </c>
      <c r="BH41" s="147">
        <v>116</v>
      </c>
      <c r="BI41" s="9">
        <v>0</v>
      </c>
      <c r="BJ41" s="147">
        <v>4345</v>
      </c>
      <c r="BK41" s="147">
        <v>3461</v>
      </c>
      <c r="BL41" s="147">
        <v>842</v>
      </c>
      <c r="BM41" s="147">
        <v>640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16">
        <v>0</v>
      </c>
      <c r="BV41" s="256">
        <f t="shared" si="71"/>
        <v>16.274976305150972</v>
      </c>
      <c r="BW41" s="257">
        <f t="shared" si="72"/>
        <v>11.291000841042893</v>
      </c>
      <c r="BX41" s="258">
        <f t="shared" si="73"/>
        <v>59.542468324730166</v>
      </c>
      <c r="BY41" s="259">
        <f t="shared" si="74"/>
        <v>56.210002370229915</v>
      </c>
      <c r="BZ41" s="146">
        <v>51699</v>
      </c>
      <c r="CA41" s="9">
        <v>9512</v>
      </c>
      <c r="CB41" s="9">
        <v>8414</v>
      </c>
      <c r="CC41" s="9">
        <v>1074</v>
      </c>
      <c r="CD41" s="9">
        <v>25377</v>
      </c>
      <c r="CE41" s="9">
        <v>4743</v>
      </c>
      <c r="CF41" s="9">
        <v>665</v>
      </c>
      <c r="CG41" s="9">
        <v>0</v>
      </c>
      <c r="CH41" s="9">
        <v>13340</v>
      </c>
      <c r="CI41" s="9">
        <v>2802</v>
      </c>
      <c r="CJ41" s="9">
        <v>3903</v>
      </c>
      <c r="CK41" s="9">
        <v>893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16">
        <v>0</v>
      </c>
      <c r="CT41" s="256">
        <f t="shared" si="59"/>
        <v>16.427495666505639</v>
      </c>
      <c r="CU41" s="257">
        <f t="shared" si="60"/>
        <v>13.027787802237459</v>
      </c>
      <c r="CV41" s="258">
        <f t="shared" si="61"/>
        <v>49.677330770286972</v>
      </c>
      <c r="CW41" s="259">
        <f t="shared" si="62"/>
        <v>48.737403675163009</v>
      </c>
      <c r="CX41" s="146">
        <v>35191</v>
      </c>
      <c r="CY41" s="9">
        <v>19397</v>
      </c>
      <c r="CZ41" s="9">
        <v>5781</v>
      </c>
      <c r="DA41" s="9">
        <v>2527</v>
      </c>
      <c r="DB41" s="9">
        <v>14472</v>
      </c>
      <c r="DC41" s="9">
        <v>8222</v>
      </c>
      <c r="DD41" s="9">
        <v>278</v>
      </c>
      <c r="DE41" s="9">
        <v>0</v>
      </c>
      <c r="DF41" s="9">
        <v>11707</v>
      </c>
      <c r="DG41" s="9">
        <v>7152</v>
      </c>
      <c r="DH41" s="9">
        <v>2953</v>
      </c>
      <c r="DI41" s="9">
        <v>1496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16">
        <v>0</v>
      </c>
      <c r="DR41" s="256">
        <f t="shared" si="63"/>
        <v>5.071870982821082</v>
      </c>
      <c r="DS41" s="257">
        <f t="shared" si="64"/>
        <v>4.9150622876557195</v>
      </c>
      <c r="DT41" s="258">
        <f t="shared" si="65"/>
        <v>88.106060606060609</v>
      </c>
      <c r="DU41" s="259">
        <f t="shared" si="66"/>
        <v>86.660314435445457</v>
      </c>
      <c r="DV41" s="146">
        <v>8557</v>
      </c>
      <c r="DW41" s="9">
        <v>4415</v>
      </c>
      <c r="DX41" s="9">
        <v>434</v>
      </c>
      <c r="DY41" s="9">
        <v>217</v>
      </c>
      <c r="DZ41" s="9">
        <v>6978</v>
      </c>
      <c r="EA41" s="9">
        <v>3638</v>
      </c>
      <c r="EB41" s="9">
        <v>203</v>
      </c>
      <c r="EC41" s="9">
        <v>0</v>
      </c>
      <c r="ED41" s="9">
        <v>761</v>
      </c>
      <c r="EE41" s="9">
        <v>453</v>
      </c>
      <c r="EF41" s="9">
        <v>181</v>
      </c>
      <c r="EG41" s="9">
        <v>107</v>
      </c>
      <c r="EH41" s="9">
        <v>0</v>
      </c>
      <c r="EI41" s="9">
        <v>0</v>
      </c>
      <c r="EJ41" s="9">
        <v>0</v>
      </c>
      <c r="EK41" s="9">
        <v>0</v>
      </c>
      <c r="EL41" s="9">
        <v>0</v>
      </c>
      <c r="EM41" s="9">
        <v>0</v>
      </c>
      <c r="EN41" s="9">
        <v>0</v>
      </c>
      <c r="EO41" s="16">
        <v>0</v>
      </c>
      <c r="EP41" s="256">
        <f t="shared" si="67"/>
        <v>14.327550005525472</v>
      </c>
      <c r="EQ41" s="257">
        <f t="shared" si="68"/>
        <v>14.358933290622247</v>
      </c>
      <c r="ER41" s="258">
        <f t="shared" si="69"/>
        <v>58.853112141597542</v>
      </c>
      <c r="ES41" s="259">
        <f t="shared" si="70"/>
        <v>55.358144754067709</v>
      </c>
      <c r="ET41" s="146">
        <v>18098</v>
      </c>
      <c r="EU41" s="9">
        <v>12487</v>
      </c>
      <c r="EV41" s="9">
        <v>2593</v>
      </c>
      <c r="EW41" s="9">
        <v>1793</v>
      </c>
      <c r="EX41" s="9">
        <v>9011</v>
      </c>
      <c r="EY41" s="9">
        <v>5920</v>
      </c>
      <c r="EZ41" s="9">
        <v>194</v>
      </c>
      <c r="FA41" s="9">
        <v>0</v>
      </c>
      <c r="FB41" s="9">
        <v>4879</v>
      </c>
      <c r="FC41" s="9">
        <v>3773</v>
      </c>
      <c r="FD41" s="9">
        <v>1421</v>
      </c>
      <c r="FE41" s="9">
        <v>1001</v>
      </c>
      <c r="FF41" s="9">
        <v>0</v>
      </c>
      <c r="FG41" s="9">
        <v>0</v>
      </c>
      <c r="FH41" s="9">
        <v>0</v>
      </c>
      <c r="FI41" s="9">
        <v>0</v>
      </c>
      <c r="FJ41" s="9">
        <v>0</v>
      </c>
      <c r="FK41" s="9">
        <v>0</v>
      </c>
      <c r="FL41" s="9">
        <v>0</v>
      </c>
      <c r="FM41" s="16">
        <v>0</v>
      </c>
    </row>
    <row r="42" spans="1:367" x14ac:dyDescent="0.3">
      <c r="A42" s="260">
        <v>2001</v>
      </c>
      <c r="B42" s="256">
        <f t="shared" si="47"/>
        <v>12.756999125109362</v>
      </c>
      <c r="C42" s="257">
        <f t="shared" si="48"/>
        <v>10.209042294603792</v>
      </c>
      <c r="D42" s="258">
        <f t="shared" si="49"/>
        <v>52.200840522008406</v>
      </c>
      <c r="E42" s="259">
        <f t="shared" si="50"/>
        <v>50.582024905251757</v>
      </c>
      <c r="F42" s="146">
        <v>36576</v>
      </c>
      <c r="G42" s="9">
        <v>24684</v>
      </c>
      <c r="H42" s="9">
        <v>4666</v>
      </c>
      <c r="I42" s="9">
        <v>2520</v>
      </c>
      <c r="J42" s="147">
        <v>16520</v>
      </c>
      <c r="K42" s="147">
        <v>11211</v>
      </c>
      <c r="L42" s="9">
        <v>263</v>
      </c>
      <c r="M42" s="9">
        <v>0</v>
      </c>
      <c r="N42" s="9">
        <v>11933</v>
      </c>
      <c r="O42" s="9">
        <v>8694</v>
      </c>
      <c r="P42" s="9">
        <v>3194</v>
      </c>
      <c r="Q42" s="147">
        <v>2259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16">
        <v>0</v>
      </c>
      <c r="Z42" s="256">
        <f t="shared" si="51"/>
        <v>5.8858258031716879</v>
      </c>
      <c r="AA42" s="257">
        <f t="shared" si="52"/>
        <v>5.6435303544854429</v>
      </c>
      <c r="AB42" s="258">
        <f t="shared" si="53"/>
        <v>53.928238665330582</v>
      </c>
      <c r="AC42" s="259">
        <f t="shared" si="54"/>
        <v>51.908767389194431</v>
      </c>
      <c r="AD42" s="146">
        <v>60977</v>
      </c>
      <c r="AE42" s="9">
        <v>26207</v>
      </c>
      <c r="AF42" s="9">
        <v>3589</v>
      </c>
      <c r="AG42" s="9">
        <v>1479</v>
      </c>
      <c r="AH42" s="9">
        <v>30676</v>
      </c>
      <c r="AI42" s="9">
        <v>12836</v>
      </c>
      <c r="AJ42" s="9">
        <v>505</v>
      </c>
      <c r="AK42" s="9">
        <v>0</v>
      </c>
      <c r="AL42" s="147">
        <v>20599</v>
      </c>
      <c r="AM42" s="147">
        <v>9429</v>
      </c>
      <c r="AN42" s="147">
        <v>5608</v>
      </c>
      <c r="AO42" s="147">
        <v>2463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16">
        <v>0</v>
      </c>
      <c r="AX42" s="256">
        <f t="shared" si="55"/>
        <v>7.5634127594158347</v>
      </c>
      <c r="AY42" s="257">
        <f t="shared" si="56"/>
        <v>6.6018423746161723</v>
      </c>
      <c r="AZ42" s="258">
        <f t="shared" si="57"/>
        <v>52.383345899304679</v>
      </c>
      <c r="BA42" s="259">
        <f t="shared" si="58"/>
        <v>51.824657534246576</v>
      </c>
      <c r="BB42" s="149">
        <v>13010</v>
      </c>
      <c r="BC42" s="148">
        <v>9770</v>
      </c>
      <c r="BD42" s="148">
        <v>984</v>
      </c>
      <c r="BE42" s="148">
        <v>645</v>
      </c>
      <c r="BF42" s="9">
        <v>6253</v>
      </c>
      <c r="BG42" s="9">
        <v>4729</v>
      </c>
      <c r="BH42" s="147">
        <v>89</v>
      </c>
      <c r="BI42" s="9">
        <v>0</v>
      </c>
      <c r="BJ42" s="147">
        <v>4943</v>
      </c>
      <c r="BK42" s="147">
        <v>3816</v>
      </c>
      <c r="BL42" s="147">
        <v>741</v>
      </c>
      <c r="BM42" s="147">
        <v>580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16">
        <v>0</v>
      </c>
      <c r="BV42" s="256">
        <f t="shared" si="71"/>
        <v>13.456989510432471</v>
      </c>
      <c r="BW42" s="257">
        <f t="shared" si="72"/>
        <v>10.737733241188666</v>
      </c>
      <c r="BX42" s="258">
        <f t="shared" si="73"/>
        <v>59.694344806532854</v>
      </c>
      <c r="BY42" s="259">
        <f t="shared" si="74"/>
        <v>57.340559372882993</v>
      </c>
      <c r="BZ42" s="146">
        <v>61299</v>
      </c>
      <c r="CA42" s="9">
        <v>11576</v>
      </c>
      <c r="CB42" s="9">
        <v>8249</v>
      </c>
      <c r="CC42" s="9">
        <v>1243</v>
      </c>
      <c r="CD42" s="9">
        <v>31287</v>
      </c>
      <c r="CE42" s="9">
        <v>5925</v>
      </c>
      <c r="CF42" s="9">
        <v>638</v>
      </c>
      <c r="CG42" s="9">
        <v>0</v>
      </c>
      <c r="CH42" s="9">
        <v>16728</v>
      </c>
      <c r="CI42" s="9">
        <v>3418</v>
      </c>
      <c r="CJ42" s="9">
        <v>4397</v>
      </c>
      <c r="CK42" s="9">
        <v>990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16">
        <v>0</v>
      </c>
      <c r="CT42" s="256">
        <f t="shared" si="59"/>
        <v>16.498873843314971</v>
      </c>
      <c r="CU42" s="257">
        <f t="shared" si="60"/>
        <v>14.270776278444455</v>
      </c>
      <c r="CV42" s="258">
        <f t="shared" si="61"/>
        <v>52.384544738913675</v>
      </c>
      <c r="CW42" s="259">
        <f t="shared" si="62"/>
        <v>50.217807980484409</v>
      </c>
      <c r="CX42" s="146">
        <v>36851</v>
      </c>
      <c r="CY42" s="9">
        <v>20083</v>
      </c>
      <c r="CZ42" s="9">
        <v>6080</v>
      </c>
      <c r="DA42" s="9">
        <v>2866</v>
      </c>
      <c r="DB42" s="9">
        <v>15971</v>
      </c>
      <c r="DC42" s="9">
        <v>8646</v>
      </c>
      <c r="DD42" s="9">
        <v>283</v>
      </c>
      <c r="DE42" s="9">
        <v>0</v>
      </c>
      <c r="DF42" s="9">
        <v>11584</v>
      </c>
      <c r="DG42" s="9">
        <v>6938</v>
      </c>
      <c r="DH42" s="9">
        <v>2933</v>
      </c>
      <c r="DI42" s="9">
        <v>1633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16">
        <v>0</v>
      </c>
      <c r="DR42" s="256">
        <f t="shared" si="63"/>
        <v>4.7142582258995578</v>
      </c>
      <c r="DS42" s="257">
        <f t="shared" si="64"/>
        <v>4.3355481727574752</v>
      </c>
      <c r="DT42" s="258">
        <f t="shared" si="65"/>
        <v>84.816593440277927</v>
      </c>
      <c r="DU42" s="259">
        <f t="shared" si="66"/>
        <v>83.903455461017543</v>
      </c>
      <c r="DV42" s="146">
        <v>10394</v>
      </c>
      <c r="DW42" s="9">
        <v>6020</v>
      </c>
      <c r="DX42" s="9">
        <v>490</v>
      </c>
      <c r="DY42" s="9">
        <v>261</v>
      </c>
      <c r="DZ42" s="9">
        <v>8301</v>
      </c>
      <c r="EA42" s="9">
        <v>4832</v>
      </c>
      <c r="EB42" s="9">
        <v>117</v>
      </c>
      <c r="EC42" s="9">
        <v>0</v>
      </c>
      <c r="ED42" s="9">
        <v>1158</v>
      </c>
      <c r="EE42" s="9">
        <v>694</v>
      </c>
      <c r="EF42" s="9">
        <v>328</v>
      </c>
      <c r="EG42" s="9">
        <v>233</v>
      </c>
      <c r="EH42" s="9">
        <v>0</v>
      </c>
      <c r="EI42" s="9">
        <v>0</v>
      </c>
      <c r="EJ42" s="9">
        <v>0</v>
      </c>
      <c r="EK42" s="9">
        <v>0</v>
      </c>
      <c r="EL42" s="9">
        <v>0</v>
      </c>
      <c r="EM42" s="9">
        <v>0</v>
      </c>
      <c r="EN42" s="9">
        <v>0</v>
      </c>
      <c r="EO42" s="16">
        <v>0</v>
      </c>
      <c r="EP42" s="256">
        <f t="shared" si="67"/>
        <v>15.222141296431172</v>
      </c>
      <c r="EQ42" s="257">
        <f t="shared" si="68"/>
        <v>15.216620577182161</v>
      </c>
      <c r="ER42" s="258">
        <f t="shared" si="69"/>
        <v>59.299831913290447</v>
      </c>
      <c r="ES42" s="259">
        <f t="shared" si="70"/>
        <v>55.707953500041818</v>
      </c>
      <c r="ET42" s="146">
        <v>20595</v>
      </c>
      <c r="EU42" s="9">
        <v>14103</v>
      </c>
      <c r="EV42" s="9">
        <v>3135</v>
      </c>
      <c r="EW42" s="9">
        <v>2146</v>
      </c>
      <c r="EX42" s="9">
        <v>10231</v>
      </c>
      <c r="EY42" s="9">
        <v>6661</v>
      </c>
      <c r="EZ42" s="9">
        <v>207</v>
      </c>
      <c r="FA42" s="9">
        <v>0</v>
      </c>
      <c r="FB42" s="9">
        <v>5531</v>
      </c>
      <c r="FC42" s="9">
        <v>4237</v>
      </c>
      <c r="FD42" s="9">
        <v>1491</v>
      </c>
      <c r="FE42" s="9">
        <v>1059</v>
      </c>
      <c r="FF42" s="9">
        <v>0</v>
      </c>
      <c r="FG42" s="9">
        <v>0</v>
      </c>
      <c r="FH42" s="9">
        <v>0</v>
      </c>
      <c r="FI42" s="9">
        <v>0</v>
      </c>
      <c r="FJ42" s="9">
        <v>0</v>
      </c>
      <c r="FK42" s="9">
        <v>0</v>
      </c>
      <c r="FL42" s="9">
        <v>0</v>
      </c>
      <c r="FM42" s="16">
        <v>0</v>
      </c>
    </row>
    <row r="43" spans="1:367" x14ac:dyDescent="0.3">
      <c r="A43" s="260">
        <v>2002</v>
      </c>
      <c r="B43" s="256">
        <f t="shared" si="47"/>
        <v>13.85886840432295</v>
      </c>
      <c r="C43" s="257">
        <f t="shared" si="48"/>
        <v>11.559975139838409</v>
      </c>
      <c r="D43" s="258">
        <f t="shared" si="49"/>
        <v>57.588525047244346</v>
      </c>
      <c r="E43" s="259">
        <f t="shared" si="50"/>
        <v>56.469606465214341</v>
      </c>
      <c r="F43" s="146">
        <v>37752</v>
      </c>
      <c r="G43" s="9">
        <v>25744</v>
      </c>
      <c r="H43" s="9">
        <v>5232</v>
      </c>
      <c r="I43" s="9">
        <v>2976</v>
      </c>
      <c r="J43" s="147">
        <v>18589</v>
      </c>
      <c r="K43" s="147">
        <v>12857</v>
      </c>
      <c r="L43" s="9">
        <v>241</v>
      </c>
      <c r="M43" s="9">
        <v>0</v>
      </c>
      <c r="N43" s="9">
        <v>10804</v>
      </c>
      <c r="O43" s="9">
        <v>7960</v>
      </c>
      <c r="P43" s="9">
        <v>2886</v>
      </c>
      <c r="Q43" s="147">
        <v>1951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16">
        <v>0</v>
      </c>
      <c r="Z43" s="256">
        <f t="shared" si="51"/>
        <v>6.4623456395162844</v>
      </c>
      <c r="AA43" s="257">
        <f t="shared" si="52"/>
        <v>5.8019034191046881</v>
      </c>
      <c r="AB43" s="258">
        <f t="shared" si="53"/>
        <v>57.988645579886452</v>
      </c>
      <c r="AC43" s="259">
        <f t="shared" si="54"/>
        <v>56.211644963328844</v>
      </c>
      <c r="AD43" s="146">
        <v>62516</v>
      </c>
      <c r="AE43" s="9">
        <v>28370</v>
      </c>
      <c r="AF43" s="9">
        <v>4040</v>
      </c>
      <c r="AG43" s="9">
        <v>1646</v>
      </c>
      <c r="AH43" s="9">
        <v>33605</v>
      </c>
      <c r="AI43" s="9">
        <v>15022</v>
      </c>
      <c r="AJ43" s="9">
        <v>525</v>
      </c>
      <c r="AK43" s="9">
        <v>0</v>
      </c>
      <c r="AL43" s="147">
        <v>20121</v>
      </c>
      <c r="AM43" s="147">
        <v>9703</v>
      </c>
      <c r="AN43" s="147">
        <v>4225</v>
      </c>
      <c r="AO43" s="147">
        <v>1999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16">
        <v>0</v>
      </c>
      <c r="AX43" s="256">
        <f t="shared" si="55"/>
        <v>7.6073713067316469</v>
      </c>
      <c r="AY43" s="257">
        <f t="shared" si="56"/>
        <v>7.1473029045643148</v>
      </c>
      <c r="AZ43" s="258">
        <f t="shared" si="57"/>
        <v>61.135189198199704</v>
      </c>
      <c r="BA43" s="259">
        <f t="shared" si="58"/>
        <v>60.350798793430904</v>
      </c>
      <c r="BB43" s="149">
        <v>13132</v>
      </c>
      <c r="BC43" s="148">
        <v>9640</v>
      </c>
      <c r="BD43" s="148">
        <v>999</v>
      </c>
      <c r="BE43" s="148">
        <v>689</v>
      </c>
      <c r="BF43" s="9">
        <v>7335</v>
      </c>
      <c r="BG43" s="9">
        <v>5402</v>
      </c>
      <c r="BH43" s="147">
        <v>135</v>
      </c>
      <c r="BI43" s="9">
        <v>0</v>
      </c>
      <c r="BJ43" s="147">
        <v>3938</v>
      </c>
      <c r="BK43" s="147">
        <v>2973</v>
      </c>
      <c r="BL43" s="147">
        <v>725</v>
      </c>
      <c r="BM43" s="147">
        <v>576</v>
      </c>
      <c r="BN43" s="9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16">
        <v>0</v>
      </c>
      <c r="BV43" s="256">
        <f t="shared" si="71"/>
        <v>14.700591948196356</v>
      </c>
      <c r="BW43" s="257">
        <f t="shared" si="72"/>
        <v>11.665021388614676</v>
      </c>
      <c r="BX43" s="258">
        <f t="shared" si="73"/>
        <v>60.81235587078271</v>
      </c>
      <c r="BY43" s="259">
        <f t="shared" si="74"/>
        <v>57.366362451108209</v>
      </c>
      <c r="BZ43" s="146">
        <v>61154</v>
      </c>
      <c r="CA43" s="9">
        <v>12156</v>
      </c>
      <c r="CB43" s="9">
        <v>8990</v>
      </c>
      <c r="CC43" s="9">
        <v>1418</v>
      </c>
      <c r="CD43" s="9">
        <v>31381</v>
      </c>
      <c r="CE43" s="9">
        <v>6160</v>
      </c>
      <c r="CF43" s="9">
        <v>561</v>
      </c>
      <c r="CG43" s="9">
        <v>0</v>
      </c>
      <c r="CH43" s="9">
        <v>16516</v>
      </c>
      <c r="CI43" s="9">
        <v>3759</v>
      </c>
      <c r="CJ43" s="9">
        <v>3706</v>
      </c>
      <c r="CK43" s="9">
        <v>819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16">
        <v>0</v>
      </c>
      <c r="CT43" s="256">
        <f t="shared" si="59"/>
        <v>17.066109055814703</v>
      </c>
      <c r="CU43" s="257">
        <f t="shared" si="60"/>
        <v>15.160706423364806</v>
      </c>
      <c r="CV43" s="258">
        <f t="shared" si="61"/>
        <v>56.850096113120252</v>
      </c>
      <c r="CW43" s="259">
        <f t="shared" si="62"/>
        <v>55.535693691615727</v>
      </c>
      <c r="CX43" s="146">
        <v>37302</v>
      </c>
      <c r="CY43" s="9">
        <v>20441</v>
      </c>
      <c r="CZ43" s="9">
        <v>6366</v>
      </c>
      <c r="DA43" s="9">
        <v>3099</v>
      </c>
      <c r="DB43" s="9">
        <v>17449</v>
      </c>
      <c r="DC43" s="9">
        <v>9631</v>
      </c>
      <c r="DD43" s="9">
        <v>243</v>
      </c>
      <c r="DE43" s="9">
        <v>0</v>
      </c>
      <c r="DF43" s="9">
        <v>11089</v>
      </c>
      <c r="DG43" s="9">
        <v>6511</v>
      </c>
      <c r="DH43" s="9">
        <v>2155</v>
      </c>
      <c r="DI43" s="9">
        <v>1200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16">
        <v>0</v>
      </c>
      <c r="DR43" s="256">
        <f t="shared" si="63"/>
        <v>3.9844688915595823</v>
      </c>
      <c r="DS43" s="257">
        <f t="shared" si="64"/>
        <v>3.8000958007344723</v>
      </c>
      <c r="DT43" s="258">
        <f t="shared" si="65"/>
        <v>89.805156465262741</v>
      </c>
      <c r="DU43" s="259">
        <f t="shared" si="66"/>
        <v>89.37759336099586</v>
      </c>
      <c r="DV43" s="146">
        <v>10817</v>
      </c>
      <c r="DW43" s="9">
        <v>6263</v>
      </c>
      <c r="DX43" s="9">
        <v>431</v>
      </c>
      <c r="DY43" s="9">
        <v>238</v>
      </c>
      <c r="DZ43" s="9">
        <v>9126</v>
      </c>
      <c r="EA43" s="9">
        <v>5385</v>
      </c>
      <c r="EB43" s="9">
        <v>224</v>
      </c>
      <c r="EC43" s="9">
        <v>0</v>
      </c>
      <c r="ED43" s="9">
        <v>872</v>
      </c>
      <c r="EE43" s="9">
        <v>535</v>
      </c>
      <c r="EF43" s="9">
        <v>164</v>
      </c>
      <c r="EG43" s="9">
        <v>105</v>
      </c>
      <c r="EH43" s="9">
        <v>0</v>
      </c>
      <c r="EI43" s="9">
        <v>0</v>
      </c>
      <c r="EJ43" s="9">
        <v>0</v>
      </c>
      <c r="EK43" s="9">
        <v>0</v>
      </c>
      <c r="EL43" s="9">
        <v>0</v>
      </c>
      <c r="EM43" s="9">
        <v>0</v>
      </c>
      <c r="EN43" s="9">
        <v>0</v>
      </c>
      <c r="EO43" s="16">
        <v>0</v>
      </c>
      <c r="EP43" s="256">
        <f t="shared" si="67"/>
        <v>15.636412822940621</v>
      </c>
      <c r="EQ43" s="257">
        <f t="shared" si="68"/>
        <v>15.932026824663065</v>
      </c>
      <c r="ER43" s="258">
        <f t="shared" si="69"/>
        <v>64.47062638491056</v>
      </c>
      <c r="ES43" s="259">
        <f t="shared" si="70"/>
        <v>60.989776951672859</v>
      </c>
      <c r="ET43" s="146">
        <v>22179</v>
      </c>
      <c r="EU43" s="9">
        <v>15359</v>
      </c>
      <c r="EV43" s="9">
        <v>3468</v>
      </c>
      <c r="EW43" s="9">
        <v>2447</v>
      </c>
      <c r="EX43" s="9">
        <v>11929</v>
      </c>
      <c r="EY43" s="9">
        <v>7875</v>
      </c>
      <c r="EZ43" s="9">
        <v>208</v>
      </c>
      <c r="FA43" s="9">
        <v>0</v>
      </c>
      <c r="FB43" s="9">
        <v>5253</v>
      </c>
      <c r="FC43" s="9">
        <v>4025</v>
      </c>
      <c r="FD43" s="9">
        <v>1321</v>
      </c>
      <c r="FE43" s="9">
        <v>1012</v>
      </c>
      <c r="FF43" s="9">
        <v>0</v>
      </c>
      <c r="FG43" s="9">
        <v>0</v>
      </c>
      <c r="FH43" s="9">
        <v>0</v>
      </c>
      <c r="FI43" s="9">
        <v>0</v>
      </c>
      <c r="FJ43" s="9">
        <v>0</v>
      </c>
      <c r="FK43" s="9">
        <v>0</v>
      </c>
      <c r="FL43" s="9">
        <v>0</v>
      </c>
      <c r="FM43" s="16">
        <v>0</v>
      </c>
    </row>
    <row r="44" spans="1:367" x14ac:dyDescent="0.3">
      <c r="A44" s="260">
        <v>2003</v>
      </c>
      <c r="B44" s="254">
        <f t="shared" si="47"/>
        <v>14.788278652612046</v>
      </c>
      <c r="C44" s="237">
        <f t="shared" si="48"/>
        <v>12.891123283559692</v>
      </c>
      <c r="D44" s="255">
        <f t="shared" si="49"/>
        <v>56.372220530003048</v>
      </c>
      <c r="E44" s="239">
        <f t="shared" si="50"/>
        <v>54.500818330605561</v>
      </c>
      <c r="F44" s="155">
        <v>38801</v>
      </c>
      <c r="G44" s="154">
        <v>26654</v>
      </c>
      <c r="H44" s="154">
        <v>5738</v>
      </c>
      <c r="I44" s="154">
        <v>3436</v>
      </c>
      <c r="J44" s="154">
        <v>18507</v>
      </c>
      <c r="K44" s="154">
        <v>12654</v>
      </c>
      <c r="L44" s="154">
        <v>233</v>
      </c>
      <c r="M44" s="9">
        <v>0</v>
      </c>
      <c r="N44" s="154">
        <v>11750</v>
      </c>
      <c r="O44" s="154">
        <v>8736</v>
      </c>
      <c r="P44" s="154">
        <v>2573</v>
      </c>
      <c r="Q44" s="154">
        <v>1828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16">
        <v>0</v>
      </c>
      <c r="Z44" s="254">
        <f t="shared" si="51"/>
        <v>6.4921931262736932</v>
      </c>
      <c r="AA44" s="237">
        <f t="shared" si="52"/>
        <v>6.331249379775727</v>
      </c>
      <c r="AB44" s="255">
        <f t="shared" si="53"/>
        <v>55.425888887052253</v>
      </c>
      <c r="AC44" s="239">
        <f t="shared" si="54"/>
        <v>52.452590316770845</v>
      </c>
      <c r="AD44" s="155">
        <v>65263</v>
      </c>
      <c r="AE44" s="154">
        <v>30231</v>
      </c>
      <c r="AF44" s="154">
        <v>4237</v>
      </c>
      <c r="AG44" s="154">
        <v>1914</v>
      </c>
      <c r="AH44" s="154">
        <v>33531</v>
      </c>
      <c r="AI44" s="154">
        <v>14853</v>
      </c>
      <c r="AJ44" s="154">
        <v>529</v>
      </c>
      <c r="AK44" s="9">
        <v>0</v>
      </c>
      <c r="AL44" s="154">
        <v>21466</v>
      </c>
      <c r="AM44" s="154">
        <v>10802</v>
      </c>
      <c r="AN44" s="154">
        <v>5500</v>
      </c>
      <c r="AO44" s="154">
        <v>2662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16">
        <v>0</v>
      </c>
      <c r="AX44" s="254">
        <f t="shared" si="55"/>
        <v>6.7659972648096156</v>
      </c>
      <c r="AY44" s="237">
        <f t="shared" si="56"/>
        <v>6.1667488899851994</v>
      </c>
      <c r="AZ44" s="255">
        <f t="shared" si="57"/>
        <v>59.145913029900854</v>
      </c>
      <c r="BA44" s="239">
        <f t="shared" si="58"/>
        <v>58.296529968454259</v>
      </c>
      <c r="BB44" s="152">
        <v>13893</v>
      </c>
      <c r="BC44" s="151">
        <v>10135</v>
      </c>
      <c r="BD44" s="151">
        <v>940</v>
      </c>
      <c r="BE44" s="151">
        <v>625</v>
      </c>
      <c r="BF44" s="151">
        <v>7576</v>
      </c>
      <c r="BG44" s="151">
        <v>5544</v>
      </c>
      <c r="BH44" s="151">
        <v>144</v>
      </c>
      <c r="BI44" s="9">
        <v>0</v>
      </c>
      <c r="BJ44" s="151">
        <v>4259</v>
      </c>
      <c r="BK44" s="151">
        <v>3263</v>
      </c>
      <c r="BL44" s="151">
        <v>974</v>
      </c>
      <c r="BM44" s="151">
        <v>703</v>
      </c>
      <c r="BN44" s="9">
        <v>0</v>
      </c>
      <c r="BO44" s="9">
        <v>0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16">
        <v>0</v>
      </c>
      <c r="BV44" s="254">
        <f t="shared" si="71"/>
        <v>13.769998228939134</v>
      </c>
      <c r="BW44" s="237">
        <f t="shared" si="72"/>
        <v>11.566042100393245</v>
      </c>
      <c r="BX44" s="255">
        <f t="shared" si="73"/>
        <v>60.060574593284876</v>
      </c>
      <c r="BY44" s="239">
        <f t="shared" si="74"/>
        <v>54.172116139157737</v>
      </c>
      <c r="BZ44" s="146">
        <v>67756</v>
      </c>
      <c r="CA44" s="9">
        <v>12969</v>
      </c>
      <c r="CB44" s="9">
        <v>9330</v>
      </c>
      <c r="CC44" s="9">
        <v>1500</v>
      </c>
      <c r="CD44" s="9">
        <v>34703</v>
      </c>
      <c r="CE44" s="9">
        <v>6213</v>
      </c>
      <c r="CF44" s="9">
        <v>646</v>
      </c>
      <c r="CG44" s="9">
        <v>0</v>
      </c>
      <c r="CH44" s="9">
        <v>18249</v>
      </c>
      <c r="CI44" s="9">
        <v>4164</v>
      </c>
      <c r="CJ44" s="9">
        <v>4828</v>
      </c>
      <c r="CK44" s="9">
        <v>1092</v>
      </c>
      <c r="CL44" s="9">
        <v>0</v>
      </c>
      <c r="CM44" s="9">
        <v>0</v>
      </c>
      <c r="CN44" s="9">
        <v>0</v>
      </c>
      <c r="CO44" s="9">
        <v>0</v>
      </c>
      <c r="CP44" s="9">
        <v>0</v>
      </c>
      <c r="CQ44" s="9">
        <v>0</v>
      </c>
      <c r="CR44" s="9">
        <v>0</v>
      </c>
      <c r="CS44" s="16">
        <v>0</v>
      </c>
      <c r="CT44" s="254">
        <f t="shared" si="59"/>
        <v>17.756781634089556</v>
      </c>
      <c r="CU44" s="237">
        <f t="shared" si="60"/>
        <v>16.12967087354615</v>
      </c>
      <c r="CV44" s="255">
        <f t="shared" si="61"/>
        <v>55.124543341082699</v>
      </c>
      <c r="CW44" s="239">
        <f t="shared" si="62"/>
        <v>53.050867461347806</v>
      </c>
      <c r="CX44" s="152">
        <v>36938</v>
      </c>
      <c r="CY44" s="151">
        <v>20205</v>
      </c>
      <c r="CZ44" s="151">
        <v>6559</v>
      </c>
      <c r="DA44" s="151">
        <v>3259</v>
      </c>
      <c r="DB44" s="151">
        <v>16598</v>
      </c>
      <c r="DC44" s="151">
        <v>8990</v>
      </c>
      <c r="DD44" s="151">
        <v>269</v>
      </c>
      <c r="DE44" s="9">
        <v>0</v>
      </c>
      <c r="DF44" s="151">
        <v>10762</v>
      </c>
      <c r="DG44" s="151">
        <v>6512</v>
      </c>
      <c r="DH44" s="151">
        <v>2750</v>
      </c>
      <c r="DI44" s="151">
        <v>1444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16">
        <v>0</v>
      </c>
      <c r="DR44" s="254">
        <f t="shared" si="63"/>
        <v>4.5312228213602364</v>
      </c>
      <c r="DS44" s="237">
        <f t="shared" si="64"/>
        <v>3.5653387071771818</v>
      </c>
      <c r="DT44" s="255">
        <f t="shared" si="65"/>
        <v>87.175204157386787</v>
      </c>
      <c r="DU44" s="239">
        <f t="shared" si="66"/>
        <v>87.188554894711459</v>
      </c>
      <c r="DV44" s="152">
        <v>11498</v>
      </c>
      <c r="DW44" s="151">
        <v>6451</v>
      </c>
      <c r="DX44" s="151">
        <v>521</v>
      </c>
      <c r="DY44" s="151">
        <v>230</v>
      </c>
      <c r="DZ44" s="151">
        <v>9394</v>
      </c>
      <c r="EA44" s="151">
        <v>5424</v>
      </c>
      <c r="EB44" s="151">
        <v>201</v>
      </c>
      <c r="EC44" s="9">
        <v>0</v>
      </c>
      <c r="ED44" s="151">
        <v>1054</v>
      </c>
      <c r="EE44" s="151">
        <v>602</v>
      </c>
      <c r="EF44" s="151">
        <v>328</v>
      </c>
      <c r="EG44" s="151">
        <v>195</v>
      </c>
      <c r="EH44" s="9">
        <v>0</v>
      </c>
      <c r="EI44" s="9">
        <v>0</v>
      </c>
      <c r="EJ44" s="9">
        <v>0</v>
      </c>
      <c r="EK44" s="9">
        <v>0</v>
      </c>
      <c r="EL44" s="9">
        <v>0</v>
      </c>
      <c r="EM44" s="9">
        <v>0</v>
      </c>
      <c r="EN44" s="9">
        <v>0</v>
      </c>
      <c r="EO44" s="16">
        <v>0</v>
      </c>
      <c r="EP44" s="254">
        <f t="shared" si="67"/>
        <v>16.102931976477457</v>
      </c>
      <c r="EQ44" s="237">
        <f t="shared" si="68"/>
        <v>16.275467651614441</v>
      </c>
      <c r="ER44" s="255">
        <f t="shared" si="69"/>
        <v>64.429023985518171</v>
      </c>
      <c r="ES44" s="239">
        <f t="shared" si="70"/>
        <v>61.164081400313073</v>
      </c>
      <c r="ET44" s="152">
        <v>23977</v>
      </c>
      <c r="EU44" s="151">
        <v>16786</v>
      </c>
      <c r="EV44" s="151">
        <v>3861</v>
      </c>
      <c r="EW44" s="151">
        <v>2732</v>
      </c>
      <c r="EX44" s="151">
        <v>12813</v>
      </c>
      <c r="EY44" s="151">
        <v>8596</v>
      </c>
      <c r="EZ44" s="151">
        <v>229</v>
      </c>
      <c r="FA44" s="9">
        <v>0</v>
      </c>
      <c r="FB44" s="151">
        <v>5747</v>
      </c>
      <c r="FC44" s="151">
        <v>4495</v>
      </c>
      <c r="FD44" s="151">
        <v>1327</v>
      </c>
      <c r="FE44" s="151">
        <v>963</v>
      </c>
      <c r="FF44" s="9">
        <v>0</v>
      </c>
      <c r="FG44" s="9">
        <v>0</v>
      </c>
      <c r="FH44" s="9">
        <v>0</v>
      </c>
      <c r="FI44" s="9">
        <v>0</v>
      </c>
      <c r="FJ44" s="9">
        <v>0</v>
      </c>
      <c r="FK44" s="9">
        <v>0</v>
      </c>
      <c r="FL44" s="9">
        <v>0</v>
      </c>
      <c r="FM44" s="16">
        <v>0</v>
      </c>
    </row>
    <row r="45" spans="1:367" x14ac:dyDescent="0.3">
      <c r="A45" s="261">
        <v>2004</v>
      </c>
      <c r="B45" s="256">
        <f t="shared" si="47"/>
        <v>14.238596850071589</v>
      </c>
      <c r="C45" s="257">
        <f t="shared" si="48"/>
        <v>12.555874550278009</v>
      </c>
      <c r="D45" s="258">
        <f t="shared" si="49"/>
        <v>52.969777004111776</v>
      </c>
      <c r="E45" s="259">
        <f t="shared" si="50"/>
        <v>50.964175878979304</v>
      </c>
      <c r="F45" s="146">
        <v>39112</v>
      </c>
      <c r="G45" s="9">
        <v>27517</v>
      </c>
      <c r="H45" s="9">
        <v>5569</v>
      </c>
      <c r="I45" s="9">
        <v>3455</v>
      </c>
      <c r="J45" s="147">
        <v>17649</v>
      </c>
      <c r="K45" s="147">
        <v>12263</v>
      </c>
      <c r="L45" s="9">
        <v>224</v>
      </c>
      <c r="M45" s="9">
        <v>0</v>
      </c>
      <c r="N45" s="9">
        <v>13160</v>
      </c>
      <c r="O45" s="9">
        <v>9906</v>
      </c>
      <c r="P45" s="9">
        <v>2510</v>
      </c>
      <c r="Q45" s="147">
        <v>1893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16">
        <v>0</v>
      </c>
      <c r="Z45" s="256">
        <f t="shared" si="51"/>
        <v>6.4204644160055588</v>
      </c>
      <c r="AA45" s="257">
        <f t="shared" si="52"/>
        <v>6.5038061883122529</v>
      </c>
      <c r="AB45" s="258">
        <f t="shared" si="53"/>
        <v>51.731733608286078</v>
      </c>
      <c r="AC45" s="259">
        <f t="shared" si="54"/>
        <v>48.842176954987309</v>
      </c>
      <c r="AD45" s="146">
        <v>69076</v>
      </c>
      <c r="AE45" s="9">
        <v>34549</v>
      </c>
      <c r="AF45" s="9">
        <v>4435</v>
      </c>
      <c r="AG45" s="9">
        <v>2247</v>
      </c>
      <c r="AH45" s="9">
        <v>33114</v>
      </c>
      <c r="AI45" s="9">
        <v>15777</v>
      </c>
      <c r="AJ45" s="9">
        <v>630</v>
      </c>
      <c r="AK45" s="9">
        <v>0</v>
      </c>
      <c r="AL45" s="147">
        <v>26251</v>
      </c>
      <c r="AM45" s="147">
        <v>14081</v>
      </c>
      <c r="AN45" s="147">
        <v>4646</v>
      </c>
      <c r="AO45" s="147">
        <v>2444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16">
        <v>0</v>
      </c>
      <c r="AX45" s="256">
        <f t="shared" si="55"/>
        <v>5.4949550040905368</v>
      </c>
      <c r="AY45" s="257">
        <f t="shared" si="56"/>
        <v>4.9337810110054097</v>
      </c>
      <c r="AZ45" s="258">
        <f t="shared" si="57"/>
        <v>53.664787288569961</v>
      </c>
      <c r="BA45" s="259">
        <f t="shared" si="58"/>
        <v>53.350338467575789</v>
      </c>
      <c r="BB45" s="149">
        <v>14668</v>
      </c>
      <c r="BC45" s="148">
        <v>10722</v>
      </c>
      <c r="BD45" s="148">
        <v>806</v>
      </c>
      <c r="BE45" s="148">
        <v>529</v>
      </c>
      <c r="BF45" s="9">
        <v>7329</v>
      </c>
      <c r="BG45" s="9">
        <v>5438</v>
      </c>
      <c r="BH45" s="147">
        <v>205</v>
      </c>
      <c r="BI45" s="9">
        <v>0</v>
      </c>
      <c r="BJ45" s="147">
        <v>5947</v>
      </c>
      <c r="BK45" s="147">
        <v>4503</v>
      </c>
      <c r="BL45" s="147">
        <v>381</v>
      </c>
      <c r="BM45" s="147">
        <v>252</v>
      </c>
      <c r="BN45" s="9">
        <v>0</v>
      </c>
      <c r="BO45" s="9">
        <v>0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16">
        <v>0</v>
      </c>
      <c r="BV45" s="256">
        <f t="shared" si="71"/>
        <v>12.324468162031614</v>
      </c>
      <c r="BW45" s="257">
        <f t="shared" si="72"/>
        <v>9.596224436287363</v>
      </c>
      <c r="BX45" s="258">
        <f t="shared" si="73"/>
        <v>59.076150627615064</v>
      </c>
      <c r="BY45" s="259">
        <f t="shared" si="74"/>
        <v>52.734504474643686</v>
      </c>
      <c r="BZ45" s="146">
        <v>69147</v>
      </c>
      <c r="CA45" s="9">
        <v>13349</v>
      </c>
      <c r="CB45" s="9">
        <v>8522</v>
      </c>
      <c r="CC45" s="9">
        <v>1281</v>
      </c>
      <c r="CD45" s="9">
        <v>35298</v>
      </c>
      <c r="CE45" s="9">
        <v>6364</v>
      </c>
      <c r="CF45" s="9">
        <v>875</v>
      </c>
      <c r="CG45" s="9">
        <v>0</v>
      </c>
      <c r="CH45" s="9">
        <v>19988</v>
      </c>
      <c r="CI45" s="9">
        <v>4740</v>
      </c>
      <c r="CJ45" s="9">
        <v>4464</v>
      </c>
      <c r="CK45" s="9">
        <v>964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16">
        <v>0</v>
      </c>
      <c r="CT45" s="256">
        <f t="shared" si="59"/>
        <v>16.386282756389516</v>
      </c>
      <c r="CU45" s="257">
        <f t="shared" si="60"/>
        <v>15.296036848670951</v>
      </c>
      <c r="CV45" s="258">
        <f t="shared" si="61"/>
        <v>50.418362363665956</v>
      </c>
      <c r="CW45" s="259">
        <f t="shared" si="62"/>
        <v>48.447943808768549</v>
      </c>
      <c r="CX45" s="146">
        <v>37092</v>
      </c>
      <c r="CY45" s="9">
        <v>20842</v>
      </c>
      <c r="CZ45" s="9">
        <v>6078</v>
      </c>
      <c r="DA45" s="9">
        <v>3188</v>
      </c>
      <c r="DB45" s="9">
        <v>15486</v>
      </c>
      <c r="DC45" s="9">
        <v>8553</v>
      </c>
      <c r="DD45" s="9">
        <v>299</v>
      </c>
      <c r="DE45" s="9">
        <v>0</v>
      </c>
      <c r="DF45" s="9">
        <v>13225</v>
      </c>
      <c r="DG45" s="9">
        <v>8067</v>
      </c>
      <c r="DH45" s="9">
        <v>2004</v>
      </c>
      <c r="DI45" s="9">
        <v>1034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16">
        <v>0</v>
      </c>
      <c r="DR45" s="256">
        <f t="shared" si="63"/>
        <v>3.5487028879099367</v>
      </c>
      <c r="DS45" s="257">
        <f t="shared" si="64"/>
        <v>3.1583321789721572</v>
      </c>
      <c r="DT45" s="258">
        <f t="shared" si="65"/>
        <v>88.359143901165822</v>
      </c>
      <c r="DU45" s="259">
        <f t="shared" si="66"/>
        <v>86.926047775711638</v>
      </c>
      <c r="DV45" s="146">
        <v>12258</v>
      </c>
      <c r="DW45" s="9">
        <v>7219</v>
      </c>
      <c r="DX45" s="9">
        <v>435</v>
      </c>
      <c r="DY45" s="9">
        <v>228</v>
      </c>
      <c r="DZ45" s="9">
        <v>10156</v>
      </c>
      <c r="EA45" s="9">
        <v>6077</v>
      </c>
      <c r="EB45" s="9">
        <v>329</v>
      </c>
      <c r="EC45" s="9">
        <v>0</v>
      </c>
      <c r="ED45" s="9">
        <v>1058</v>
      </c>
      <c r="EE45" s="9">
        <v>714</v>
      </c>
      <c r="EF45" s="9">
        <v>280</v>
      </c>
      <c r="EG45" s="9">
        <v>200</v>
      </c>
      <c r="EH45" s="9">
        <v>0</v>
      </c>
      <c r="EI45" s="9">
        <v>0</v>
      </c>
      <c r="EJ45" s="9">
        <v>0</v>
      </c>
      <c r="EK45" s="9">
        <v>0</v>
      </c>
      <c r="EL45" s="9">
        <v>0</v>
      </c>
      <c r="EM45" s="9">
        <v>0</v>
      </c>
      <c r="EN45" s="9">
        <v>0</v>
      </c>
      <c r="EO45" s="16">
        <v>0</v>
      </c>
      <c r="EP45" s="256">
        <f t="shared" si="67"/>
        <v>14.845360824742269</v>
      </c>
      <c r="EQ45" s="257">
        <f t="shared" si="68"/>
        <v>15.455516214241555</v>
      </c>
      <c r="ER45" s="258">
        <f t="shared" si="69"/>
        <v>60.932944606413997</v>
      </c>
      <c r="ES45" s="259">
        <f t="shared" si="70"/>
        <v>58.379312637106963</v>
      </c>
      <c r="ET45" s="146">
        <v>25705</v>
      </c>
      <c r="EU45" s="9">
        <v>17793</v>
      </c>
      <c r="EV45" s="9">
        <v>3816</v>
      </c>
      <c r="EW45" s="9">
        <v>2750</v>
      </c>
      <c r="EX45" s="9">
        <v>13167</v>
      </c>
      <c r="EY45" s="9">
        <v>8782</v>
      </c>
      <c r="EZ45" s="9">
        <v>280</v>
      </c>
      <c r="FA45" s="9">
        <v>0</v>
      </c>
      <c r="FB45" s="9">
        <v>6704</v>
      </c>
      <c r="FC45" s="9">
        <v>5148</v>
      </c>
      <c r="FD45" s="9">
        <v>1738</v>
      </c>
      <c r="FE45" s="9">
        <v>1113</v>
      </c>
      <c r="FF45" s="9">
        <v>0</v>
      </c>
      <c r="FG45" s="9">
        <v>0</v>
      </c>
      <c r="FH45" s="9">
        <v>0</v>
      </c>
      <c r="FI45" s="9">
        <v>0</v>
      </c>
      <c r="FJ45" s="9">
        <v>0</v>
      </c>
      <c r="FK45" s="9">
        <v>0</v>
      </c>
      <c r="FL45" s="9">
        <v>0</v>
      </c>
      <c r="FM45" s="16">
        <v>0</v>
      </c>
    </row>
    <row r="46" spans="1:367" x14ac:dyDescent="0.3">
      <c r="A46" s="261">
        <v>2005</v>
      </c>
      <c r="B46" s="256">
        <f t="shared" si="47"/>
        <v>13.289011156961639</v>
      </c>
      <c r="C46" s="257">
        <f t="shared" si="48"/>
        <v>12.420101388582765</v>
      </c>
      <c r="D46" s="258">
        <f t="shared" si="49"/>
        <v>62.024080702896192</v>
      </c>
      <c r="E46" s="259">
        <f t="shared" si="50"/>
        <v>59.938760958013503</v>
      </c>
      <c r="F46" s="146">
        <v>39258</v>
      </c>
      <c r="G46" s="9">
        <v>27222</v>
      </c>
      <c r="H46" s="9">
        <v>5217</v>
      </c>
      <c r="I46" s="9">
        <v>3381</v>
      </c>
      <c r="J46" s="147">
        <v>20966</v>
      </c>
      <c r="K46" s="147">
        <v>14290</v>
      </c>
      <c r="L46" s="9">
        <v>238</v>
      </c>
      <c r="M46" s="9">
        <v>0</v>
      </c>
      <c r="N46" s="9">
        <v>11939</v>
      </c>
      <c r="O46" s="9">
        <v>8897</v>
      </c>
      <c r="P46" s="9">
        <v>898</v>
      </c>
      <c r="Q46" s="147">
        <v>654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16">
        <v>0</v>
      </c>
      <c r="Z46" s="256">
        <f t="shared" si="51"/>
        <v>5.8676314961530762</v>
      </c>
      <c r="AA46" s="257">
        <f t="shared" si="52"/>
        <v>6.0140901540752623</v>
      </c>
      <c r="AB46" s="258">
        <f t="shared" si="53"/>
        <v>59.836919870026364</v>
      </c>
      <c r="AC46" s="259">
        <f t="shared" si="54"/>
        <v>57.465415320860501</v>
      </c>
      <c r="AD46" s="146">
        <v>69926</v>
      </c>
      <c r="AE46" s="9">
        <v>34918</v>
      </c>
      <c r="AF46" s="9">
        <v>4103</v>
      </c>
      <c r="AG46" s="9">
        <v>2100</v>
      </c>
      <c r="AH46" s="9">
        <v>39040</v>
      </c>
      <c r="AI46" s="9">
        <v>18859</v>
      </c>
      <c r="AJ46" s="9">
        <v>579</v>
      </c>
      <c r="AK46" s="9">
        <v>0</v>
      </c>
      <c r="AL46" s="147">
        <v>24373</v>
      </c>
      <c r="AM46" s="147">
        <v>13074</v>
      </c>
      <c r="AN46" s="147">
        <v>1831</v>
      </c>
      <c r="AO46" s="147">
        <v>885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16">
        <v>0</v>
      </c>
      <c r="AX46" s="256">
        <f t="shared" si="55"/>
        <v>5.1940951339529802</v>
      </c>
      <c r="AY46" s="257">
        <f t="shared" si="56"/>
        <v>4.5807379012937233</v>
      </c>
      <c r="AZ46" s="258">
        <f t="shared" si="57"/>
        <v>60.774570697844354</v>
      </c>
      <c r="BA46" s="259">
        <f t="shared" si="58"/>
        <v>60.088380034146823</v>
      </c>
      <c r="BB46" s="149">
        <v>14632</v>
      </c>
      <c r="BC46" s="148">
        <v>10435</v>
      </c>
      <c r="BD46" s="148">
        <v>760</v>
      </c>
      <c r="BE46" s="148">
        <v>478</v>
      </c>
      <c r="BF46" s="9">
        <v>8317</v>
      </c>
      <c r="BG46" s="9">
        <v>5983</v>
      </c>
      <c r="BH46" s="147">
        <v>187</v>
      </c>
      <c r="BI46" s="9">
        <v>0</v>
      </c>
      <c r="BJ46" s="147">
        <v>5136</v>
      </c>
      <c r="BK46" s="147">
        <v>3802</v>
      </c>
      <c r="BL46" s="147">
        <v>232</v>
      </c>
      <c r="BM46" s="147">
        <v>172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16">
        <v>0</v>
      </c>
      <c r="BV46" s="256">
        <f t="shared" si="71"/>
        <v>12.005358763450928</v>
      </c>
      <c r="BW46" s="257">
        <f t="shared" si="72"/>
        <v>9.430112228538114</v>
      </c>
      <c r="BX46" s="258">
        <f t="shared" si="73"/>
        <v>67.246631129358008</v>
      </c>
      <c r="BY46" s="259">
        <f t="shared" si="74"/>
        <v>59.977470228516253</v>
      </c>
      <c r="BZ46" s="146">
        <v>69419</v>
      </c>
      <c r="CA46" s="9">
        <v>13722</v>
      </c>
      <c r="CB46" s="9">
        <v>8334</v>
      </c>
      <c r="CC46" s="9">
        <v>1294</v>
      </c>
      <c r="CD46" s="9">
        <v>40621</v>
      </c>
      <c r="CE46" s="9">
        <v>7454</v>
      </c>
      <c r="CF46" s="9">
        <v>679</v>
      </c>
      <c r="CG46" s="9">
        <v>0</v>
      </c>
      <c r="CH46" s="9">
        <v>18494</v>
      </c>
      <c r="CI46" s="9">
        <v>4720</v>
      </c>
      <c r="CJ46" s="9">
        <v>1291</v>
      </c>
      <c r="CK46" s="9">
        <v>254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16">
        <v>0</v>
      </c>
      <c r="CT46" s="256">
        <f t="shared" si="59"/>
        <v>16.945199088938285</v>
      </c>
      <c r="CU46" s="257">
        <f t="shared" si="60"/>
        <v>15.616702872314747</v>
      </c>
      <c r="CV46" s="258">
        <f t="shared" si="61"/>
        <v>60.386972159317978</v>
      </c>
      <c r="CW46" s="259">
        <f t="shared" si="62"/>
        <v>58.318077803203664</v>
      </c>
      <c r="CX46" s="146">
        <v>36441</v>
      </c>
      <c r="CY46" s="9">
        <v>20715</v>
      </c>
      <c r="CZ46" s="9">
        <v>6175</v>
      </c>
      <c r="DA46" s="9">
        <v>3235</v>
      </c>
      <c r="DB46" s="9">
        <v>18133</v>
      </c>
      <c r="DC46" s="9">
        <v>10194</v>
      </c>
      <c r="DD46" s="9">
        <v>238</v>
      </c>
      <c r="DE46" s="9">
        <v>0</v>
      </c>
      <c r="DF46" s="9">
        <v>11321</v>
      </c>
      <c r="DG46" s="9">
        <v>6995</v>
      </c>
      <c r="DH46" s="9">
        <v>574</v>
      </c>
      <c r="DI46" s="9">
        <v>291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9">
        <v>0</v>
      </c>
      <c r="DP46" s="9">
        <v>0</v>
      </c>
      <c r="DQ46" s="16">
        <v>0</v>
      </c>
      <c r="DR46" s="256">
        <f t="shared" si="63"/>
        <v>3.8905823840847105</v>
      </c>
      <c r="DS46" s="257">
        <f t="shared" si="64"/>
        <v>3.276003276003276</v>
      </c>
      <c r="DT46" s="258">
        <f t="shared" si="65"/>
        <v>89.923857868020306</v>
      </c>
      <c r="DU46" s="259">
        <f t="shared" si="66"/>
        <v>90.036692068868192</v>
      </c>
      <c r="DV46" s="146">
        <v>12466</v>
      </c>
      <c r="DW46" s="9">
        <v>7326</v>
      </c>
      <c r="DX46" s="9">
        <v>485</v>
      </c>
      <c r="DY46" s="9">
        <v>240</v>
      </c>
      <c r="DZ46" s="9">
        <v>10629</v>
      </c>
      <c r="EA46" s="9">
        <v>6380</v>
      </c>
      <c r="EB46" s="9">
        <v>161</v>
      </c>
      <c r="EC46" s="9">
        <v>0</v>
      </c>
      <c r="ED46" s="9">
        <v>1080</v>
      </c>
      <c r="EE46" s="9">
        <v>640</v>
      </c>
      <c r="EF46" s="9">
        <v>111</v>
      </c>
      <c r="EG46" s="9">
        <v>66</v>
      </c>
      <c r="EH46" s="9">
        <v>0</v>
      </c>
      <c r="EI46" s="9">
        <v>0</v>
      </c>
      <c r="EJ46" s="9">
        <v>0</v>
      </c>
      <c r="EK46" s="9">
        <v>0</v>
      </c>
      <c r="EL46" s="9">
        <v>0</v>
      </c>
      <c r="EM46" s="9">
        <v>0</v>
      </c>
      <c r="EN46" s="9">
        <v>0</v>
      </c>
      <c r="EO46" s="16">
        <v>0</v>
      </c>
      <c r="EP46" s="256">
        <f t="shared" si="67"/>
        <v>13.405267693229927</v>
      </c>
      <c r="EQ46" s="257">
        <f t="shared" si="68"/>
        <v>14.121327226008267</v>
      </c>
      <c r="ER46" s="258">
        <f t="shared" si="69"/>
        <v>74.017409654444734</v>
      </c>
      <c r="ES46" s="259">
        <f t="shared" si="70"/>
        <v>71.464810719396382</v>
      </c>
      <c r="ET46" s="146">
        <v>26691</v>
      </c>
      <c r="EU46" s="9">
        <v>17902</v>
      </c>
      <c r="EV46" s="9">
        <v>3578</v>
      </c>
      <c r="EW46" s="9">
        <v>2528</v>
      </c>
      <c r="EX46" s="9">
        <v>16836</v>
      </c>
      <c r="EY46" s="9">
        <v>10987</v>
      </c>
      <c r="EZ46" s="9">
        <v>367</v>
      </c>
      <c r="FA46" s="9">
        <v>0</v>
      </c>
      <c r="FB46" s="9">
        <v>5479</v>
      </c>
      <c r="FC46" s="9">
        <v>4070</v>
      </c>
      <c r="FD46" s="9">
        <v>431</v>
      </c>
      <c r="FE46" s="9">
        <v>317</v>
      </c>
      <c r="FF46" s="9">
        <v>0</v>
      </c>
      <c r="FG46" s="9">
        <v>0</v>
      </c>
      <c r="FH46" s="9">
        <v>0</v>
      </c>
      <c r="FI46" s="9">
        <v>0</v>
      </c>
      <c r="FJ46" s="9">
        <v>0</v>
      </c>
      <c r="FK46" s="9">
        <v>0</v>
      </c>
      <c r="FL46" s="9">
        <v>0</v>
      </c>
      <c r="FM46" s="16">
        <v>0</v>
      </c>
    </row>
    <row r="47" spans="1:367" x14ac:dyDescent="0.3">
      <c r="A47" s="262">
        <v>2006</v>
      </c>
      <c r="B47" s="256">
        <f t="shared" si="47"/>
        <v>12.191310585100933</v>
      </c>
      <c r="C47" s="257">
        <f t="shared" si="48"/>
        <v>11.275237529691211</v>
      </c>
      <c r="D47" s="267">
        <f t="shared" ref="D47:D61" si="75">J47/(F47-H47-L47-R47-T47-V47)*100</f>
        <v>63.57563037630436</v>
      </c>
      <c r="E47" s="259">
        <f t="shared" ref="E47:E60" si="76">K47/(G47-I47-M47-S47-U47-W47)*100</f>
        <v>61.318847902981297</v>
      </c>
      <c r="F47" s="146">
        <v>39036</v>
      </c>
      <c r="G47" s="9">
        <v>26944</v>
      </c>
      <c r="H47" s="9">
        <v>4759</v>
      </c>
      <c r="I47" s="9">
        <v>3038</v>
      </c>
      <c r="J47" s="147">
        <v>21507</v>
      </c>
      <c r="K47" s="147">
        <v>14562</v>
      </c>
      <c r="L47" s="9">
        <v>212</v>
      </c>
      <c r="M47" s="9">
        <v>0</v>
      </c>
      <c r="N47" s="9">
        <v>11668</v>
      </c>
      <c r="O47" s="9">
        <v>8730</v>
      </c>
      <c r="P47" s="9">
        <v>654</v>
      </c>
      <c r="Q47" s="147">
        <v>456</v>
      </c>
      <c r="R47" s="9">
        <v>211</v>
      </c>
      <c r="S47" s="9">
        <v>141</v>
      </c>
      <c r="T47" s="9">
        <v>25</v>
      </c>
      <c r="U47" s="9">
        <v>17</v>
      </c>
      <c r="V47" s="9">
        <v>0</v>
      </c>
      <c r="W47" s="9">
        <v>0</v>
      </c>
      <c r="X47" s="9">
        <v>0</v>
      </c>
      <c r="Y47" s="16">
        <v>0</v>
      </c>
      <c r="Z47" s="256">
        <f t="shared" si="51"/>
        <v>4.7963850926527289</v>
      </c>
      <c r="AA47" s="257">
        <f t="shared" si="52"/>
        <v>5.0123484508307143</v>
      </c>
      <c r="AB47" s="267">
        <f t="shared" ref="AB47:AB61" si="77">AH47/(AD47-AF47-AJ47-AP47-AR47-AT47)*100</f>
        <v>62.68477064220184</v>
      </c>
      <c r="AC47" s="259">
        <f t="shared" ref="AC47:AC61" si="78">AI47/(AE47-AG47-AK47-AQ47-AS47-AU47)*100</f>
        <v>59.704553560813224</v>
      </c>
      <c r="AD47" s="146">
        <v>72367</v>
      </c>
      <c r="AE47" s="9">
        <v>35632</v>
      </c>
      <c r="AF47" s="9">
        <v>3471</v>
      </c>
      <c r="AG47" s="9">
        <v>1786</v>
      </c>
      <c r="AH47" s="9">
        <v>42704</v>
      </c>
      <c r="AI47" s="9">
        <v>20087</v>
      </c>
      <c r="AJ47" s="9">
        <v>408</v>
      </c>
      <c r="AK47" s="9">
        <v>0</v>
      </c>
      <c r="AL47" s="147">
        <v>24273</v>
      </c>
      <c r="AM47" s="147">
        <v>12992</v>
      </c>
      <c r="AN47" s="147">
        <v>1148</v>
      </c>
      <c r="AO47" s="147">
        <v>565</v>
      </c>
      <c r="AP47" s="9">
        <v>325</v>
      </c>
      <c r="AQ47" s="9">
        <v>179</v>
      </c>
      <c r="AR47" s="9">
        <v>38</v>
      </c>
      <c r="AS47" s="9">
        <v>23</v>
      </c>
      <c r="AT47" s="9">
        <v>0</v>
      </c>
      <c r="AU47" s="9">
        <v>0</v>
      </c>
      <c r="AV47" s="9">
        <v>0</v>
      </c>
      <c r="AW47" s="16">
        <v>0</v>
      </c>
      <c r="AX47" s="256">
        <f t="shared" si="55"/>
        <v>4.2689363948271311</v>
      </c>
      <c r="AY47" s="257">
        <f t="shared" si="56"/>
        <v>3.8868274582560298</v>
      </c>
      <c r="AZ47" s="267">
        <f t="shared" ref="AZ47:AZ61" si="79">BF47/(BB47-BD47-BH47-BN47-BP47-BR47)*100</f>
        <v>61.916376306620215</v>
      </c>
      <c r="BA47" s="259">
        <f t="shared" ref="BA47:BA61" si="80">BG47/(BC47-BE47-BI47-BO47-BQ47-BS47)*100</f>
        <v>60.45656800154768</v>
      </c>
      <c r="BB47" s="149">
        <v>15156</v>
      </c>
      <c r="BC47" s="148">
        <v>10780</v>
      </c>
      <c r="BD47" s="148">
        <v>647</v>
      </c>
      <c r="BE47" s="148">
        <v>419</v>
      </c>
      <c r="BF47" s="9">
        <v>8885</v>
      </c>
      <c r="BG47" s="9">
        <v>6250</v>
      </c>
      <c r="BH47" s="147">
        <v>132</v>
      </c>
      <c r="BI47" s="9">
        <v>0</v>
      </c>
      <c r="BJ47" s="147">
        <v>5304</v>
      </c>
      <c r="BK47" s="147">
        <v>3972</v>
      </c>
      <c r="BL47" s="147">
        <v>161</v>
      </c>
      <c r="BM47" s="147">
        <v>116</v>
      </c>
      <c r="BN47" s="9">
        <v>24</v>
      </c>
      <c r="BO47" s="9">
        <v>20</v>
      </c>
      <c r="BP47" s="9">
        <v>3</v>
      </c>
      <c r="BQ47" s="9">
        <v>3</v>
      </c>
      <c r="BR47" s="9">
        <v>0</v>
      </c>
      <c r="BS47" s="9">
        <v>0</v>
      </c>
      <c r="BT47" s="9">
        <v>0</v>
      </c>
      <c r="BU47" s="16">
        <v>0</v>
      </c>
      <c r="BV47" s="256">
        <f t="shared" si="71"/>
        <v>11.994752203779592</v>
      </c>
      <c r="BW47" s="257">
        <f t="shared" si="72"/>
        <v>9.8919494749657577</v>
      </c>
      <c r="BX47" s="267">
        <f t="shared" ref="BX47:BX61" si="81">CD47/(BZ47-CB47-CF47-CL47-CN47-CP47)*100</f>
        <v>69.262232738950388</v>
      </c>
      <c r="BY47" s="259">
        <f t="shared" ref="BY47:BY61" si="82">CE47/(CA47-CC47-CG47-CM47-CO47-CQ47)*100</f>
        <v>63.31020477238112</v>
      </c>
      <c r="BZ47" s="146">
        <v>67838</v>
      </c>
      <c r="CA47" s="9">
        <v>13142</v>
      </c>
      <c r="CB47" s="9">
        <v>8137</v>
      </c>
      <c r="CC47" s="9">
        <v>1300</v>
      </c>
      <c r="CD47" s="9">
        <v>40979</v>
      </c>
      <c r="CE47" s="9">
        <v>7482</v>
      </c>
      <c r="CF47" s="9">
        <v>432</v>
      </c>
      <c r="CG47" s="9">
        <v>0</v>
      </c>
      <c r="CH47" s="9">
        <v>17248</v>
      </c>
      <c r="CI47" s="9">
        <v>4165</v>
      </c>
      <c r="CJ47" s="9">
        <v>938</v>
      </c>
      <c r="CK47" s="9">
        <v>171</v>
      </c>
      <c r="CL47" s="9">
        <v>85</v>
      </c>
      <c r="CM47" s="9">
        <v>19</v>
      </c>
      <c r="CN47" s="9">
        <v>19</v>
      </c>
      <c r="CO47" s="9">
        <v>5</v>
      </c>
      <c r="CP47" s="9">
        <v>0</v>
      </c>
      <c r="CQ47" s="9">
        <v>0</v>
      </c>
      <c r="CR47" s="9">
        <v>0</v>
      </c>
      <c r="CS47" s="16">
        <v>0</v>
      </c>
      <c r="CT47" s="256">
        <f t="shared" si="59"/>
        <v>17.038657509968985</v>
      </c>
      <c r="CU47" s="257">
        <f t="shared" si="60"/>
        <v>16.102287483767856</v>
      </c>
      <c r="CV47" s="267">
        <f t="shared" ref="CV47:CV61" si="83">DB47/(CX47-CZ47-DD47-DJ47-DL47-DN47)*100</f>
        <v>64.595249310275221</v>
      </c>
      <c r="CW47" s="259">
        <f t="shared" ref="CW47:CW61" si="84">DC47/(CY47-DA47-DE47-DK47-DM47-DO47)*100</f>
        <v>62.974664679582716</v>
      </c>
      <c r="CX47" s="146">
        <v>36112</v>
      </c>
      <c r="CY47" s="9">
        <v>20022</v>
      </c>
      <c r="CZ47" s="9">
        <v>6153</v>
      </c>
      <c r="DA47" s="9">
        <v>3224</v>
      </c>
      <c r="DB47" s="9">
        <v>19199</v>
      </c>
      <c r="DC47" s="9">
        <v>10564</v>
      </c>
      <c r="DD47" s="9">
        <v>198</v>
      </c>
      <c r="DE47" s="9">
        <v>0</v>
      </c>
      <c r="DF47" s="9">
        <v>10167</v>
      </c>
      <c r="DG47" s="9">
        <v>6035</v>
      </c>
      <c r="DH47" s="9">
        <v>356</v>
      </c>
      <c r="DI47" s="9">
        <v>176</v>
      </c>
      <c r="DJ47" s="9">
        <v>26</v>
      </c>
      <c r="DK47" s="9">
        <v>13</v>
      </c>
      <c r="DL47" s="9">
        <v>13</v>
      </c>
      <c r="DM47" s="9">
        <v>10</v>
      </c>
      <c r="DN47" s="9">
        <v>0</v>
      </c>
      <c r="DO47" s="9">
        <v>0</v>
      </c>
      <c r="DP47" s="9">
        <v>0</v>
      </c>
      <c r="DQ47" s="16">
        <v>0</v>
      </c>
      <c r="DR47" s="256">
        <f t="shared" si="63"/>
        <v>4.2167721518987342</v>
      </c>
      <c r="DS47" s="257">
        <f t="shared" si="64"/>
        <v>3.3001164746991072</v>
      </c>
      <c r="DT47" s="267">
        <f t="shared" ref="DT47:DT61" si="85">DZ47/(DV47-DX47-EB47-EH47-EJ47-EL47)*100</f>
        <v>90.179169457468191</v>
      </c>
      <c r="DU47" s="259">
        <f t="shared" ref="DU47:DU61" si="86">EA47/(DW47-DY47-EC47-EI47-EK47-EM47)*100</f>
        <v>90.653577192038725</v>
      </c>
      <c r="DV47" s="146">
        <v>12640</v>
      </c>
      <c r="DW47" s="9">
        <v>7727</v>
      </c>
      <c r="DX47" s="9">
        <v>533</v>
      </c>
      <c r="DY47" s="9">
        <v>255</v>
      </c>
      <c r="DZ47" s="9">
        <v>10771</v>
      </c>
      <c r="EA47" s="9">
        <v>6741</v>
      </c>
      <c r="EB47" s="9">
        <v>99</v>
      </c>
      <c r="EC47" s="9">
        <v>0</v>
      </c>
      <c r="ED47" s="9">
        <v>1127</v>
      </c>
      <c r="EE47" s="9">
        <v>666</v>
      </c>
      <c r="EF47" s="9">
        <v>46</v>
      </c>
      <c r="EG47" s="9">
        <v>29</v>
      </c>
      <c r="EH47" s="9">
        <v>61</v>
      </c>
      <c r="EI47" s="9">
        <v>33</v>
      </c>
      <c r="EJ47" s="9">
        <v>3</v>
      </c>
      <c r="EK47" s="9">
        <v>3</v>
      </c>
      <c r="EL47" s="9">
        <v>0</v>
      </c>
      <c r="EM47" s="9">
        <v>0</v>
      </c>
      <c r="EN47" s="9">
        <v>0</v>
      </c>
      <c r="EO47" s="16">
        <v>0</v>
      </c>
      <c r="EP47" s="256">
        <f t="shared" si="67"/>
        <v>12.103514983392342</v>
      </c>
      <c r="EQ47" s="257">
        <f t="shared" si="68"/>
        <v>12.868124729320051</v>
      </c>
      <c r="ER47" s="267">
        <f t="shared" ref="ER47:ER61" si="87">EX47/(ET47-EV47-EZ47-FF47-FH47-FJ47)*100</f>
        <v>76.429173693086</v>
      </c>
      <c r="ES47" s="259">
        <f t="shared" ref="ES47:ES61" si="88">EY47/(EU47-EW47-FA47-FG47-FI47-FK47)*100</f>
        <v>73.404321564231907</v>
      </c>
      <c r="ET47" s="146">
        <v>27397</v>
      </c>
      <c r="EU47" s="9">
        <v>18472</v>
      </c>
      <c r="EV47" s="9">
        <v>3316</v>
      </c>
      <c r="EW47" s="9">
        <v>2377</v>
      </c>
      <c r="EX47" s="9">
        <v>18129</v>
      </c>
      <c r="EY47" s="9">
        <v>11788</v>
      </c>
      <c r="EZ47" s="9">
        <v>300</v>
      </c>
      <c r="FA47" s="9">
        <v>0</v>
      </c>
      <c r="FB47" s="9">
        <v>5253</v>
      </c>
      <c r="FC47" s="9">
        <v>4020</v>
      </c>
      <c r="FD47" s="9">
        <v>338</v>
      </c>
      <c r="FE47" s="9">
        <v>251</v>
      </c>
      <c r="FF47" s="9">
        <v>36</v>
      </c>
      <c r="FG47" s="9">
        <v>21</v>
      </c>
      <c r="FH47" s="9">
        <v>25</v>
      </c>
      <c r="FI47" s="9">
        <v>15</v>
      </c>
      <c r="FJ47" s="9">
        <v>0</v>
      </c>
      <c r="FK47" s="9">
        <v>0</v>
      </c>
      <c r="FL47" s="9">
        <v>0</v>
      </c>
      <c r="FM47" s="16">
        <v>0</v>
      </c>
    </row>
    <row r="48" spans="1:367" x14ac:dyDescent="0.3">
      <c r="A48" s="262">
        <v>2007</v>
      </c>
      <c r="B48" s="256">
        <f t="shared" si="47"/>
        <v>11.803069053708439</v>
      </c>
      <c r="C48" s="257">
        <f t="shared" si="48"/>
        <v>10.974509361606136</v>
      </c>
      <c r="D48" s="267">
        <f t="shared" si="75"/>
        <v>64.447583730649242</v>
      </c>
      <c r="E48" s="259">
        <f t="shared" si="76"/>
        <v>62.06293706293706</v>
      </c>
      <c r="F48" s="146">
        <v>39100</v>
      </c>
      <c r="G48" s="9">
        <v>26598</v>
      </c>
      <c r="H48" s="9">
        <v>4615</v>
      </c>
      <c r="I48" s="9">
        <v>2919</v>
      </c>
      <c r="J48" s="147">
        <v>21898</v>
      </c>
      <c r="K48" s="147">
        <v>14555</v>
      </c>
      <c r="L48" s="9">
        <v>184</v>
      </c>
      <c r="M48" s="9">
        <v>0</v>
      </c>
      <c r="N48" s="9">
        <v>11488</v>
      </c>
      <c r="O48" s="9">
        <v>8451</v>
      </c>
      <c r="P48" s="9">
        <v>592</v>
      </c>
      <c r="Q48" s="9">
        <v>446</v>
      </c>
      <c r="R48" s="147">
        <v>306</v>
      </c>
      <c r="S48" s="147">
        <v>216</v>
      </c>
      <c r="T48" s="147">
        <v>17</v>
      </c>
      <c r="U48" s="147">
        <v>11</v>
      </c>
      <c r="V48" s="9">
        <v>0</v>
      </c>
      <c r="W48" s="9">
        <v>0</v>
      </c>
      <c r="X48" s="9">
        <v>0</v>
      </c>
      <c r="Y48" s="16">
        <v>0</v>
      </c>
      <c r="Z48" s="256">
        <f t="shared" si="51"/>
        <v>4.4409765387362121</v>
      </c>
      <c r="AA48" s="257">
        <f t="shared" si="52"/>
        <v>4.6277888226198369</v>
      </c>
      <c r="AB48" s="267">
        <f t="shared" si="77"/>
        <v>63.949979649408426</v>
      </c>
      <c r="AC48" s="259">
        <f t="shared" si="78"/>
        <v>61.113878065215474</v>
      </c>
      <c r="AD48" s="146">
        <v>75614</v>
      </c>
      <c r="AE48" s="9">
        <v>36216</v>
      </c>
      <c r="AF48" s="9">
        <v>3358</v>
      </c>
      <c r="AG48" s="9">
        <v>1676</v>
      </c>
      <c r="AH48" s="9">
        <v>45565</v>
      </c>
      <c r="AI48" s="9">
        <v>20860</v>
      </c>
      <c r="AJ48" s="9">
        <v>298</v>
      </c>
      <c r="AK48" s="9">
        <v>0</v>
      </c>
      <c r="AL48" s="147">
        <v>24638</v>
      </c>
      <c r="AM48" s="147">
        <v>12744</v>
      </c>
      <c r="AN48" s="147">
        <v>1048</v>
      </c>
      <c r="AO48" s="147">
        <v>529</v>
      </c>
      <c r="AP48" s="147">
        <v>680</v>
      </c>
      <c r="AQ48" s="147">
        <v>393</v>
      </c>
      <c r="AR48" s="147">
        <v>27</v>
      </c>
      <c r="AS48" s="9">
        <v>14</v>
      </c>
      <c r="AT48" s="9">
        <v>0</v>
      </c>
      <c r="AU48" s="9">
        <v>0</v>
      </c>
      <c r="AV48" s="9">
        <v>0</v>
      </c>
      <c r="AW48" s="16">
        <v>0</v>
      </c>
      <c r="AX48" s="256">
        <f t="shared" si="55"/>
        <v>3.8383961860521976</v>
      </c>
      <c r="AY48" s="257">
        <f t="shared" si="56"/>
        <v>3.4257748776508974</v>
      </c>
      <c r="AZ48" s="267">
        <f t="shared" si="79"/>
        <v>60.916511343916703</v>
      </c>
      <c r="BA48" s="259">
        <f t="shared" si="80"/>
        <v>59.716527010162238</v>
      </c>
      <c r="BB48" s="149">
        <v>16361</v>
      </c>
      <c r="BC48" s="148">
        <v>11647</v>
      </c>
      <c r="BD48" s="148">
        <v>628</v>
      </c>
      <c r="BE48" s="148">
        <v>399</v>
      </c>
      <c r="BF48" s="9">
        <v>9478</v>
      </c>
      <c r="BG48" s="9">
        <v>6699</v>
      </c>
      <c r="BH48" s="147">
        <v>139</v>
      </c>
      <c r="BI48" s="9">
        <v>0</v>
      </c>
      <c r="BJ48" s="147">
        <v>5994</v>
      </c>
      <c r="BK48" s="147">
        <v>4471</v>
      </c>
      <c r="BL48" s="147">
        <v>87</v>
      </c>
      <c r="BM48" s="147">
        <v>48</v>
      </c>
      <c r="BN48" s="147">
        <v>32</v>
      </c>
      <c r="BO48" s="147">
        <v>28</v>
      </c>
      <c r="BP48" s="9">
        <v>3</v>
      </c>
      <c r="BQ48" s="9">
        <v>2</v>
      </c>
      <c r="BR48" s="9">
        <v>0</v>
      </c>
      <c r="BS48" s="9">
        <v>0</v>
      </c>
      <c r="BT48" s="9">
        <v>0</v>
      </c>
      <c r="BU48" s="16">
        <v>0</v>
      </c>
      <c r="BV48" s="256">
        <f t="shared" si="71"/>
        <v>12.09523534173702</v>
      </c>
      <c r="BW48" s="257">
        <f t="shared" si="72"/>
        <v>9.8220226214238195</v>
      </c>
      <c r="BX48" s="267">
        <f t="shared" si="81"/>
        <v>70.487481346377052</v>
      </c>
      <c r="BY48" s="259">
        <f t="shared" si="82"/>
        <v>66.626528343831055</v>
      </c>
      <c r="BZ48" s="146">
        <v>69176</v>
      </c>
      <c r="CA48" s="9">
        <v>12024</v>
      </c>
      <c r="CB48" s="9">
        <v>8367</v>
      </c>
      <c r="CC48" s="9">
        <v>1181</v>
      </c>
      <c r="CD48" s="9">
        <v>42511</v>
      </c>
      <c r="CE48" s="9">
        <v>7193</v>
      </c>
      <c r="CF48" s="9">
        <v>345</v>
      </c>
      <c r="CG48" s="9">
        <v>0</v>
      </c>
      <c r="CH48" s="9">
        <v>17021</v>
      </c>
      <c r="CI48" s="9">
        <v>3436</v>
      </c>
      <c r="CJ48" s="9">
        <v>778</v>
      </c>
      <c r="CK48" s="9">
        <v>167</v>
      </c>
      <c r="CL48" s="9">
        <v>134</v>
      </c>
      <c r="CM48" s="9">
        <v>42</v>
      </c>
      <c r="CN48" s="9">
        <v>20</v>
      </c>
      <c r="CO48" s="9">
        <v>5</v>
      </c>
      <c r="CP48" s="9">
        <v>0</v>
      </c>
      <c r="CQ48" s="9">
        <v>0</v>
      </c>
      <c r="CR48" s="9">
        <v>0</v>
      </c>
      <c r="CS48" s="16">
        <v>0</v>
      </c>
      <c r="CT48" s="256">
        <f t="shared" si="59"/>
        <v>18.064788732394366</v>
      </c>
      <c r="CU48" s="257">
        <f t="shared" si="60"/>
        <v>16.904675980821775</v>
      </c>
      <c r="CV48" s="267">
        <f t="shared" si="83"/>
        <v>65.318920417143062</v>
      </c>
      <c r="CW48" s="259">
        <f t="shared" si="84"/>
        <v>62.932106441183791</v>
      </c>
      <c r="CX48" s="146">
        <v>35500</v>
      </c>
      <c r="CY48" s="9">
        <v>19397</v>
      </c>
      <c r="CZ48" s="9">
        <v>6413</v>
      </c>
      <c r="DA48" s="9">
        <v>3279</v>
      </c>
      <c r="DB48" s="9">
        <v>18853</v>
      </c>
      <c r="DC48" s="9">
        <v>10122</v>
      </c>
      <c r="DD48" s="9">
        <v>166</v>
      </c>
      <c r="DE48" s="9">
        <v>0</v>
      </c>
      <c r="DF48" s="9">
        <v>9677</v>
      </c>
      <c r="DG48" s="9">
        <v>5769</v>
      </c>
      <c r="DH48" s="9">
        <v>333</v>
      </c>
      <c r="DI48" s="9">
        <v>193</v>
      </c>
      <c r="DJ48" s="9">
        <v>41</v>
      </c>
      <c r="DK48" s="147">
        <v>27</v>
      </c>
      <c r="DL48" s="147">
        <v>17</v>
      </c>
      <c r="DM48" s="147">
        <v>7</v>
      </c>
      <c r="DN48" s="9">
        <v>0</v>
      </c>
      <c r="DO48" s="9">
        <v>0</v>
      </c>
      <c r="DP48" s="9">
        <v>0</v>
      </c>
      <c r="DQ48" s="16">
        <v>0</v>
      </c>
      <c r="DR48" s="256">
        <f t="shared" si="63"/>
        <v>3.9100913135097164</v>
      </c>
      <c r="DS48" s="257">
        <f t="shared" si="64"/>
        <v>2.9993535875888817</v>
      </c>
      <c r="DT48" s="267">
        <f t="shared" si="85"/>
        <v>89.597482193142284</v>
      </c>
      <c r="DU48" s="259">
        <f t="shared" si="86"/>
        <v>90.552130796033239</v>
      </c>
      <c r="DV48" s="146">
        <v>12813</v>
      </c>
      <c r="DW48" s="9">
        <v>7735</v>
      </c>
      <c r="DX48" s="9">
        <v>501</v>
      </c>
      <c r="DY48" s="9">
        <v>232</v>
      </c>
      <c r="DZ48" s="9">
        <v>10818</v>
      </c>
      <c r="EA48" s="9">
        <v>6757</v>
      </c>
      <c r="EB48" s="9">
        <v>175</v>
      </c>
      <c r="EC48" s="9">
        <v>0</v>
      </c>
      <c r="ED48" s="9">
        <v>1208</v>
      </c>
      <c r="EE48" s="9">
        <v>681</v>
      </c>
      <c r="EF48" s="9">
        <v>48</v>
      </c>
      <c r="EG48" s="9">
        <v>24</v>
      </c>
      <c r="EH48" s="9">
        <v>58</v>
      </c>
      <c r="EI48" s="9">
        <v>37</v>
      </c>
      <c r="EJ48" s="9">
        <v>5</v>
      </c>
      <c r="EK48" s="9">
        <v>4</v>
      </c>
      <c r="EL48" s="9">
        <v>0</v>
      </c>
      <c r="EM48" s="9">
        <v>0</v>
      </c>
      <c r="EN48" s="9">
        <v>0</v>
      </c>
      <c r="EO48" s="16">
        <v>0</v>
      </c>
      <c r="EP48" s="256">
        <f t="shared" si="67"/>
        <v>12.050249197787943</v>
      </c>
      <c r="EQ48" s="257">
        <f t="shared" si="68"/>
        <v>12.33986928104575</v>
      </c>
      <c r="ER48" s="267">
        <f t="shared" si="87"/>
        <v>75.35153019023987</v>
      </c>
      <c r="ES48" s="259">
        <f t="shared" si="88"/>
        <v>72.265133824321893</v>
      </c>
      <c r="ET48" s="146">
        <v>29294</v>
      </c>
      <c r="EU48" s="9">
        <v>19125</v>
      </c>
      <c r="EV48" s="9">
        <v>3530</v>
      </c>
      <c r="EW48" s="9">
        <v>2360</v>
      </c>
      <c r="EX48" s="9">
        <v>19131</v>
      </c>
      <c r="EY48" s="9">
        <v>12069</v>
      </c>
      <c r="EZ48" s="9">
        <v>279</v>
      </c>
      <c r="FA48" s="9">
        <v>0</v>
      </c>
      <c r="FB48" s="9">
        <v>5816</v>
      </c>
      <c r="FC48" s="9">
        <v>4329</v>
      </c>
      <c r="FD48" s="9">
        <v>442</v>
      </c>
      <c r="FE48" s="9">
        <v>303</v>
      </c>
      <c r="FF48" s="9">
        <v>78</v>
      </c>
      <c r="FG48" s="9">
        <v>52</v>
      </c>
      <c r="FH48" s="9">
        <v>18</v>
      </c>
      <c r="FI48" s="9">
        <v>12</v>
      </c>
      <c r="FJ48" s="9">
        <v>0</v>
      </c>
      <c r="FK48" s="9">
        <v>0</v>
      </c>
      <c r="FL48" s="9">
        <v>0</v>
      </c>
      <c r="FM48" s="16">
        <v>0</v>
      </c>
    </row>
    <row r="49" spans="1:367" x14ac:dyDescent="0.3">
      <c r="A49" s="262">
        <v>2008</v>
      </c>
      <c r="B49" s="256">
        <f t="shared" si="47"/>
        <v>11.339777569899178</v>
      </c>
      <c r="C49" s="257">
        <f t="shared" si="48"/>
        <v>10.50638721028073</v>
      </c>
      <c r="D49" s="267">
        <f t="shared" si="75"/>
        <v>64.352827802204416</v>
      </c>
      <c r="E49" s="259">
        <f t="shared" si="76"/>
        <v>62.582738481505515</v>
      </c>
      <c r="F49" s="146">
        <v>38484</v>
      </c>
      <c r="G49" s="9">
        <v>26146</v>
      </c>
      <c r="H49" s="9">
        <v>4364</v>
      </c>
      <c r="I49" s="9">
        <v>2747</v>
      </c>
      <c r="J49" s="147">
        <v>21369</v>
      </c>
      <c r="K49" s="147">
        <v>14466</v>
      </c>
      <c r="L49" s="9">
        <v>492</v>
      </c>
      <c r="M49" s="9">
        <v>0</v>
      </c>
      <c r="N49" s="9">
        <v>11249</v>
      </c>
      <c r="O49" s="9">
        <v>8282</v>
      </c>
      <c r="P49" s="9">
        <v>588</v>
      </c>
      <c r="Q49" s="9">
        <v>367</v>
      </c>
      <c r="R49" s="147">
        <v>404</v>
      </c>
      <c r="S49" s="147">
        <v>270</v>
      </c>
      <c r="T49" s="147">
        <v>18</v>
      </c>
      <c r="U49" s="147">
        <v>14</v>
      </c>
      <c r="V49" s="9">
        <v>0</v>
      </c>
      <c r="W49" s="9">
        <v>0</v>
      </c>
      <c r="X49" s="9">
        <v>0</v>
      </c>
      <c r="Y49" s="16">
        <v>0</v>
      </c>
      <c r="Z49" s="256">
        <f t="shared" si="51"/>
        <v>4.3246108986253651</v>
      </c>
      <c r="AA49" s="257">
        <f t="shared" si="52"/>
        <v>4.4319731459141929</v>
      </c>
      <c r="AB49" s="267">
        <f t="shared" si="77"/>
        <v>64.620151637714741</v>
      </c>
      <c r="AC49" s="259">
        <f t="shared" si="78"/>
        <v>62.002624745204258</v>
      </c>
      <c r="AD49" s="146">
        <v>79221</v>
      </c>
      <c r="AE49" s="9">
        <v>38132</v>
      </c>
      <c r="AF49" s="9">
        <v>3426</v>
      </c>
      <c r="AG49" s="9">
        <v>1690</v>
      </c>
      <c r="AH49" s="9">
        <v>47132</v>
      </c>
      <c r="AI49" s="9">
        <v>22205</v>
      </c>
      <c r="AJ49" s="9">
        <v>1759</v>
      </c>
      <c r="AK49" s="9">
        <v>0</v>
      </c>
      <c r="AL49" s="147">
        <v>24720</v>
      </c>
      <c r="AM49" s="147">
        <v>13094</v>
      </c>
      <c r="AN49" s="147">
        <v>1085</v>
      </c>
      <c r="AO49" s="147">
        <v>514</v>
      </c>
      <c r="AP49" s="147">
        <v>1072</v>
      </c>
      <c r="AQ49" s="147">
        <v>617</v>
      </c>
      <c r="AR49" s="147">
        <v>27</v>
      </c>
      <c r="AS49" s="9">
        <v>12</v>
      </c>
      <c r="AT49" s="9">
        <v>0</v>
      </c>
      <c r="AU49" s="9">
        <v>0</v>
      </c>
      <c r="AV49" s="9">
        <v>0</v>
      </c>
      <c r="AW49" s="16">
        <v>0</v>
      </c>
      <c r="AX49" s="256">
        <f t="shared" si="55"/>
        <v>4.0512730052331394</v>
      </c>
      <c r="AY49" s="257">
        <f t="shared" si="56"/>
        <v>3.5618504860878311</v>
      </c>
      <c r="AZ49" s="267">
        <f t="shared" si="79"/>
        <v>60.935038749921247</v>
      </c>
      <c r="BA49" s="259">
        <f t="shared" si="80"/>
        <v>60.713351356065225</v>
      </c>
      <c r="BB49" s="149">
        <v>17007</v>
      </c>
      <c r="BC49" s="148">
        <v>11932</v>
      </c>
      <c r="BD49" s="148">
        <v>689</v>
      </c>
      <c r="BE49" s="148">
        <v>425</v>
      </c>
      <c r="BF49" s="9">
        <v>9671</v>
      </c>
      <c r="BG49" s="9">
        <v>6962</v>
      </c>
      <c r="BH49" s="147">
        <v>398</v>
      </c>
      <c r="BI49" s="9">
        <v>0</v>
      </c>
      <c r="BJ49" s="147">
        <v>6036</v>
      </c>
      <c r="BK49" s="147">
        <v>4396</v>
      </c>
      <c r="BL49" s="147">
        <v>164</v>
      </c>
      <c r="BM49" s="147">
        <v>109</v>
      </c>
      <c r="BN49" s="147">
        <v>47</v>
      </c>
      <c r="BO49" s="147">
        <v>38</v>
      </c>
      <c r="BP49" s="9">
        <v>2</v>
      </c>
      <c r="BQ49" s="9">
        <v>2</v>
      </c>
      <c r="BR49" s="9">
        <v>0</v>
      </c>
      <c r="BS49" s="9">
        <v>0</v>
      </c>
      <c r="BT49" s="9">
        <v>0</v>
      </c>
      <c r="BU49" s="16">
        <v>0</v>
      </c>
      <c r="BV49" s="256">
        <f t="shared" si="71"/>
        <v>11.910861035018879</v>
      </c>
      <c r="BW49" s="257">
        <f t="shared" si="72"/>
        <v>10.376613115617593</v>
      </c>
      <c r="BX49" s="267">
        <f t="shared" si="81"/>
        <v>71.613885189477145</v>
      </c>
      <c r="BY49" s="259">
        <f t="shared" si="82"/>
        <v>68.594227169736982</v>
      </c>
      <c r="BZ49" s="146">
        <v>67535</v>
      </c>
      <c r="CA49" s="9">
        <v>11391</v>
      </c>
      <c r="CB49" s="9">
        <v>8044</v>
      </c>
      <c r="CC49" s="9">
        <v>1182</v>
      </c>
      <c r="CD49" s="9">
        <v>41405</v>
      </c>
      <c r="CE49" s="9">
        <v>6963</v>
      </c>
      <c r="CF49" s="9">
        <v>1448</v>
      </c>
      <c r="CG49" s="9">
        <v>0</v>
      </c>
      <c r="CH49" s="9">
        <v>15841</v>
      </c>
      <c r="CI49" s="9">
        <v>3089</v>
      </c>
      <c r="CJ49" s="9">
        <v>571</v>
      </c>
      <c r="CK49" s="9">
        <v>99</v>
      </c>
      <c r="CL49" s="9">
        <v>215</v>
      </c>
      <c r="CM49" s="9">
        <v>56</v>
      </c>
      <c r="CN49" s="9">
        <v>11</v>
      </c>
      <c r="CO49" s="9">
        <v>2</v>
      </c>
      <c r="CP49" s="9">
        <v>0</v>
      </c>
      <c r="CQ49" s="9">
        <v>0</v>
      </c>
      <c r="CR49" s="9">
        <v>0</v>
      </c>
      <c r="CS49" s="16">
        <v>0</v>
      </c>
      <c r="CT49" s="256">
        <f t="shared" si="59"/>
        <v>18.010925899985992</v>
      </c>
      <c r="CU49" s="257">
        <f t="shared" si="60"/>
        <v>16.354805725971371</v>
      </c>
      <c r="CV49" s="267">
        <f t="shared" si="83"/>
        <v>66.650399135496912</v>
      </c>
      <c r="CW49" s="259">
        <f t="shared" si="84"/>
        <v>64.42048517520216</v>
      </c>
      <c r="CX49" s="146">
        <v>35695</v>
      </c>
      <c r="CY49" s="9">
        <v>19560</v>
      </c>
      <c r="CZ49" s="9">
        <v>6429</v>
      </c>
      <c r="DA49" s="9">
        <v>3199</v>
      </c>
      <c r="DB49" s="9">
        <v>19120</v>
      </c>
      <c r="DC49" s="9">
        <v>10516</v>
      </c>
      <c r="DD49" s="9">
        <v>518</v>
      </c>
      <c r="DE49" s="9">
        <v>0</v>
      </c>
      <c r="DF49" s="9">
        <v>9244</v>
      </c>
      <c r="DG49" s="9">
        <v>5637</v>
      </c>
      <c r="DH49" s="9">
        <v>323</v>
      </c>
      <c r="DI49" s="9">
        <v>171</v>
      </c>
      <c r="DJ49" s="9">
        <v>47</v>
      </c>
      <c r="DK49" s="147">
        <v>28</v>
      </c>
      <c r="DL49" s="147">
        <v>14</v>
      </c>
      <c r="DM49" s="147">
        <v>9</v>
      </c>
      <c r="DN49" s="9">
        <v>0</v>
      </c>
      <c r="DO49" s="9">
        <v>0</v>
      </c>
      <c r="DP49" s="9">
        <v>0</v>
      </c>
      <c r="DQ49" s="16">
        <v>0</v>
      </c>
      <c r="DR49" s="256">
        <f t="shared" si="63"/>
        <v>4.0951223218355874</v>
      </c>
      <c r="DS49" s="257">
        <f t="shared" si="64"/>
        <v>2.9953917050691241</v>
      </c>
      <c r="DT49" s="267">
        <f t="shared" si="85"/>
        <v>91.996766370250612</v>
      </c>
      <c r="DU49" s="259">
        <f t="shared" si="86"/>
        <v>92.06475583864119</v>
      </c>
      <c r="DV49" s="146">
        <v>13162</v>
      </c>
      <c r="DW49" s="9">
        <v>7812</v>
      </c>
      <c r="DX49" s="9">
        <v>539</v>
      </c>
      <c r="DY49" s="9">
        <v>234</v>
      </c>
      <c r="DZ49" s="9">
        <v>11380</v>
      </c>
      <c r="EA49" s="9">
        <v>6938</v>
      </c>
      <c r="EB49" s="9">
        <v>181</v>
      </c>
      <c r="EC49" s="9">
        <v>0</v>
      </c>
      <c r="ED49" s="9">
        <v>942</v>
      </c>
      <c r="EE49" s="9">
        <v>576</v>
      </c>
      <c r="EF49" s="9">
        <v>48</v>
      </c>
      <c r="EG49" s="9">
        <v>22</v>
      </c>
      <c r="EH49" s="9">
        <v>65</v>
      </c>
      <c r="EI49" s="9">
        <v>39</v>
      </c>
      <c r="EJ49" s="9">
        <v>7</v>
      </c>
      <c r="EK49" s="9">
        <v>3</v>
      </c>
      <c r="EL49" s="9">
        <v>0</v>
      </c>
      <c r="EM49" s="9">
        <v>0</v>
      </c>
      <c r="EN49" s="9">
        <v>0</v>
      </c>
      <c r="EO49" s="16">
        <v>0</v>
      </c>
      <c r="EP49" s="256">
        <f t="shared" si="67"/>
        <v>11.344484572007858</v>
      </c>
      <c r="EQ49" s="257">
        <f t="shared" si="68"/>
        <v>11.59723259170773</v>
      </c>
      <c r="ER49" s="267">
        <f t="shared" si="87"/>
        <v>76.502390584773821</v>
      </c>
      <c r="ES49" s="259">
        <f t="shared" si="88"/>
        <v>74.210883584115848</v>
      </c>
      <c r="ET49" s="146">
        <v>31566</v>
      </c>
      <c r="EU49" s="9">
        <v>20091</v>
      </c>
      <c r="EV49" s="9">
        <v>3581</v>
      </c>
      <c r="EW49" s="9">
        <v>2330</v>
      </c>
      <c r="EX49" s="9">
        <v>20801</v>
      </c>
      <c r="EY49" s="9">
        <v>13119</v>
      </c>
      <c r="EZ49" s="9">
        <v>665</v>
      </c>
      <c r="FA49" s="9">
        <v>0</v>
      </c>
      <c r="FB49" s="9">
        <v>6103</v>
      </c>
      <c r="FC49" s="9">
        <v>4362</v>
      </c>
      <c r="FD49" s="9">
        <v>286</v>
      </c>
      <c r="FE49" s="9">
        <v>197</v>
      </c>
      <c r="FF49" s="9">
        <v>118</v>
      </c>
      <c r="FG49" s="9">
        <v>76</v>
      </c>
      <c r="FH49" s="9">
        <v>12</v>
      </c>
      <c r="FI49" s="9">
        <v>7</v>
      </c>
      <c r="FJ49" s="9">
        <v>0</v>
      </c>
      <c r="FK49" s="9">
        <v>0</v>
      </c>
      <c r="FL49" s="9">
        <v>0</v>
      </c>
      <c r="FM49" s="16">
        <v>0</v>
      </c>
    </row>
    <row r="50" spans="1:367" x14ac:dyDescent="0.3">
      <c r="A50" s="262">
        <v>2009</v>
      </c>
      <c r="B50" s="256">
        <f t="shared" si="47"/>
        <v>10.484663391315895</v>
      </c>
      <c r="C50" s="257">
        <f t="shared" si="48"/>
        <v>9.733565934501625</v>
      </c>
      <c r="D50" s="267">
        <f t="shared" si="75"/>
        <v>64.159975761248305</v>
      </c>
      <c r="E50" s="259">
        <f t="shared" si="76"/>
        <v>62.387739600554035</v>
      </c>
      <c r="F50" s="146">
        <v>37655</v>
      </c>
      <c r="G50" s="9">
        <v>25222</v>
      </c>
      <c r="H50" s="9">
        <v>3948</v>
      </c>
      <c r="I50" s="9">
        <v>2455</v>
      </c>
      <c r="J50" s="147">
        <v>21176</v>
      </c>
      <c r="K50" s="147">
        <v>13963</v>
      </c>
      <c r="L50" s="9">
        <v>115</v>
      </c>
      <c r="M50" s="9">
        <v>0</v>
      </c>
      <c r="N50" s="9">
        <v>11242</v>
      </c>
      <c r="O50" s="9">
        <v>8006</v>
      </c>
      <c r="P50" s="9">
        <v>587</v>
      </c>
      <c r="Q50" s="147">
        <v>412</v>
      </c>
      <c r="R50" s="9">
        <v>568</v>
      </c>
      <c r="S50" s="9">
        <v>373</v>
      </c>
      <c r="T50" s="9">
        <v>19</v>
      </c>
      <c r="U50" s="9">
        <v>13</v>
      </c>
      <c r="V50" s="9">
        <v>0</v>
      </c>
      <c r="W50" s="9">
        <v>0</v>
      </c>
      <c r="X50" s="9">
        <v>0</v>
      </c>
      <c r="Y50" s="16">
        <v>0</v>
      </c>
      <c r="Z50" s="256">
        <f t="shared" si="51"/>
        <v>4.2966937900425028</v>
      </c>
      <c r="AA50" s="257">
        <f t="shared" si="52"/>
        <v>4.3966348730039657</v>
      </c>
      <c r="AB50" s="267">
        <f t="shared" si="77"/>
        <v>64.885731933292163</v>
      </c>
      <c r="AC50" s="259">
        <f t="shared" si="78"/>
        <v>63.313405380547252</v>
      </c>
      <c r="AD50" s="146">
        <v>79759</v>
      </c>
      <c r="AE50" s="9">
        <v>37324</v>
      </c>
      <c r="AF50" s="9">
        <v>3427</v>
      </c>
      <c r="AG50" s="9">
        <v>1641</v>
      </c>
      <c r="AH50" s="9">
        <v>48323</v>
      </c>
      <c r="AI50" s="9">
        <v>22028</v>
      </c>
      <c r="AJ50" s="9">
        <v>240</v>
      </c>
      <c r="AK50" s="9">
        <v>0</v>
      </c>
      <c r="AL50" s="147">
        <v>25015</v>
      </c>
      <c r="AM50" s="147">
        <v>12234</v>
      </c>
      <c r="AN50" s="147">
        <v>1136</v>
      </c>
      <c r="AO50" s="147">
        <v>530</v>
      </c>
      <c r="AP50" s="9">
        <v>1584</v>
      </c>
      <c r="AQ50" s="9">
        <v>877</v>
      </c>
      <c r="AR50" s="9">
        <v>34</v>
      </c>
      <c r="AS50" s="9">
        <v>14</v>
      </c>
      <c r="AT50" s="9">
        <v>0</v>
      </c>
      <c r="AU50" s="9">
        <v>0</v>
      </c>
      <c r="AV50" s="9">
        <v>0</v>
      </c>
      <c r="AW50" s="16">
        <v>0</v>
      </c>
      <c r="AX50" s="256">
        <f t="shared" si="55"/>
        <v>4.0700139301072014</v>
      </c>
      <c r="AY50" s="257">
        <f t="shared" si="56"/>
        <v>3.7814752202153219</v>
      </c>
      <c r="AZ50" s="267">
        <f t="shared" si="79"/>
        <v>58.948981546516819</v>
      </c>
      <c r="BA50" s="259">
        <f t="shared" si="80"/>
        <v>57.533227995166833</v>
      </c>
      <c r="BB50" s="149">
        <v>16511</v>
      </c>
      <c r="BC50" s="148">
        <v>11239</v>
      </c>
      <c r="BD50" s="148">
        <v>672</v>
      </c>
      <c r="BE50" s="148">
        <v>425</v>
      </c>
      <c r="BF50" s="9">
        <v>9232</v>
      </c>
      <c r="BG50" s="9">
        <v>6190</v>
      </c>
      <c r="BH50" s="147">
        <v>114</v>
      </c>
      <c r="BI50" s="9">
        <v>0</v>
      </c>
      <c r="BJ50" s="147">
        <v>6317</v>
      </c>
      <c r="BK50" s="147">
        <v>4492</v>
      </c>
      <c r="BL50" s="147">
        <v>112</v>
      </c>
      <c r="BM50" s="147">
        <v>77</v>
      </c>
      <c r="BN50" s="9">
        <v>59</v>
      </c>
      <c r="BO50" s="9">
        <v>51</v>
      </c>
      <c r="BP50" s="9">
        <v>5</v>
      </c>
      <c r="BQ50" s="9">
        <v>4</v>
      </c>
      <c r="BR50" s="9">
        <v>0</v>
      </c>
      <c r="BS50" s="9">
        <v>0</v>
      </c>
      <c r="BT50" s="9">
        <v>0</v>
      </c>
      <c r="BU50" s="16">
        <v>0</v>
      </c>
      <c r="BV50" s="256">
        <f t="shared" si="71"/>
        <v>13.045481775033407</v>
      </c>
      <c r="BW50" s="257">
        <f t="shared" si="72"/>
        <v>11.504188201746569</v>
      </c>
      <c r="BX50" s="267">
        <f t="shared" si="81"/>
        <v>71.130146744550501</v>
      </c>
      <c r="BY50" s="259">
        <f t="shared" si="82"/>
        <v>69.518879415347129</v>
      </c>
      <c r="BZ50" s="146">
        <v>65103</v>
      </c>
      <c r="CA50" s="9">
        <v>11222</v>
      </c>
      <c r="CB50" s="9">
        <v>8493</v>
      </c>
      <c r="CC50" s="9">
        <v>1291</v>
      </c>
      <c r="CD50" s="9">
        <v>39941</v>
      </c>
      <c r="CE50" s="9">
        <v>6849</v>
      </c>
      <c r="CF50" s="9">
        <v>172</v>
      </c>
      <c r="CG50" s="9">
        <v>0</v>
      </c>
      <c r="CH50" s="9">
        <v>15578</v>
      </c>
      <c r="CI50" s="9">
        <v>2881</v>
      </c>
      <c r="CJ50" s="9">
        <v>633</v>
      </c>
      <c r="CK50" s="9">
        <v>122</v>
      </c>
      <c r="CL50" s="9">
        <v>271</v>
      </c>
      <c r="CM50" s="9">
        <v>76</v>
      </c>
      <c r="CN50" s="9">
        <v>15</v>
      </c>
      <c r="CO50" s="9">
        <v>3</v>
      </c>
      <c r="CP50" s="9">
        <v>0</v>
      </c>
      <c r="CQ50" s="9">
        <v>0</v>
      </c>
      <c r="CR50" s="9">
        <v>0</v>
      </c>
      <c r="CS50" s="16">
        <v>0</v>
      </c>
      <c r="CT50" s="256">
        <f t="shared" si="59"/>
        <v>18.932488149664824</v>
      </c>
      <c r="CU50" s="257">
        <f t="shared" si="60"/>
        <v>17.398440705785802</v>
      </c>
      <c r="CV50" s="267">
        <f t="shared" si="83"/>
        <v>67.117069934708979</v>
      </c>
      <c r="CW50" s="259">
        <f t="shared" si="84"/>
        <v>64.905284147557325</v>
      </c>
      <c r="CX50" s="146">
        <v>35653</v>
      </c>
      <c r="CY50" s="9">
        <v>19496</v>
      </c>
      <c r="CZ50" s="9">
        <v>6750</v>
      </c>
      <c r="DA50" s="9">
        <v>3392</v>
      </c>
      <c r="DB50" s="9">
        <v>19223</v>
      </c>
      <c r="DC50" s="9">
        <v>10416</v>
      </c>
      <c r="DD50" s="9">
        <v>153</v>
      </c>
      <c r="DE50" s="9">
        <v>0</v>
      </c>
      <c r="DF50" s="9">
        <v>9074</v>
      </c>
      <c r="DG50" s="9">
        <v>5422</v>
      </c>
      <c r="DH50" s="9">
        <v>344</v>
      </c>
      <c r="DI50" s="9">
        <v>210</v>
      </c>
      <c r="DJ50" s="9">
        <v>99</v>
      </c>
      <c r="DK50" s="9">
        <v>52</v>
      </c>
      <c r="DL50" s="9">
        <v>10</v>
      </c>
      <c r="DM50" s="9">
        <v>4</v>
      </c>
      <c r="DN50" s="9">
        <v>0</v>
      </c>
      <c r="DO50" s="9">
        <v>0</v>
      </c>
      <c r="DP50" s="9">
        <v>0</v>
      </c>
      <c r="DQ50" s="16">
        <v>0</v>
      </c>
      <c r="DR50" s="256">
        <f t="shared" si="63"/>
        <v>4.2414355628058731</v>
      </c>
      <c r="DS50" s="257">
        <f t="shared" si="64"/>
        <v>3.0444964871194378</v>
      </c>
      <c r="DT50" s="267">
        <f t="shared" si="85"/>
        <v>89.687834609999172</v>
      </c>
      <c r="DU50" s="259">
        <f t="shared" si="86"/>
        <v>90.512820512820511</v>
      </c>
      <c r="DV50" s="146">
        <v>12873</v>
      </c>
      <c r="DW50" s="9">
        <v>7686</v>
      </c>
      <c r="DX50" s="9">
        <v>546</v>
      </c>
      <c r="DY50" s="9">
        <v>234</v>
      </c>
      <c r="DZ50" s="9">
        <v>10889</v>
      </c>
      <c r="EA50" s="9">
        <v>6707</v>
      </c>
      <c r="EB50" s="9">
        <v>110</v>
      </c>
      <c r="EC50" s="9">
        <v>0</v>
      </c>
      <c r="ED50" s="9">
        <v>1186</v>
      </c>
      <c r="EE50" s="9">
        <v>671</v>
      </c>
      <c r="EF50" s="9">
        <v>66</v>
      </c>
      <c r="EG50" s="9">
        <v>32</v>
      </c>
      <c r="EH50" s="9">
        <v>74</v>
      </c>
      <c r="EI50" s="9">
        <v>41</v>
      </c>
      <c r="EJ50" s="9">
        <v>2</v>
      </c>
      <c r="EK50" s="9">
        <v>1</v>
      </c>
      <c r="EL50" s="9">
        <v>0</v>
      </c>
      <c r="EM50" s="9">
        <v>0</v>
      </c>
      <c r="EN50" s="9">
        <v>0</v>
      </c>
      <c r="EO50" s="16">
        <v>0</v>
      </c>
      <c r="EP50" s="256">
        <f t="shared" si="67"/>
        <v>9.6936994127916201</v>
      </c>
      <c r="EQ50" s="257">
        <f t="shared" si="68"/>
        <v>10.272515449295918</v>
      </c>
      <c r="ER50" s="267">
        <f t="shared" si="87"/>
        <v>73.262548262548265</v>
      </c>
      <c r="ES50" s="259">
        <f t="shared" si="88"/>
        <v>70.772988016129943</v>
      </c>
      <c r="ET50" s="146">
        <v>31505</v>
      </c>
      <c r="EU50" s="9">
        <v>19742</v>
      </c>
      <c r="EV50" s="9">
        <v>3054</v>
      </c>
      <c r="EW50" s="9">
        <v>2028</v>
      </c>
      <c r="EX50" s="9">
        <v>20493</v>
      </c>
      <c r="EY50" s="9">
        <v>12461</v>
      </c>
      <c r="EZ50" s="9">
        <v>287</v>
      </c>
      <c r="FA50" s="9">
        <v>0</v>
      </c>
      <c r="FB50" s="9">
        <v>7056</v>
      </c>
      <c r="FC50" s="9">
        <v>4862</v>
      </c>
      <c r="FD50" s="9">
        <v>423</v>
      </c>
      <c r="FE50" s="9">
        <v>284</v>
      </c>
      <c r="FF50" s="9">
        <v>179</v>
      </c>
      <c r="FG50" s="9">
        <v>101</v>
      </c>
      <c r="FH50" s="9">
        <v>13</v>
      </c>
      <c r="FI50" s="9">
        <v>6</v>
      </c>
      <c r="FJ50" s="9">
        <v>0</v>
      </c>
      <c r="FK50" s="9">
        <v>0</v>
      </c>
      <c r="FL50" s="9">
        <v>0</v>
      </c>
      <c r="FM50" s="16">
        <v>0</v>
      </c>
    </row>
    <row r="51" spans="1:367" x14ac:dyDescent="0.3">
      <c r="A51" s="262">
        <v>2010</v>
      </c>
      <c r="B51" s="256">
        <f t="shared" si="47"/>
        <v>9.9108889371875684</v>
      </c>
      <c r="C51" s="257">
        <f t="shared" si="48"/>
        <v>8.4406294706723894</v>
      </c>
      <c r="D51" s="267">
        <f t="shared" si="75"/>
        <v>43.564356435643568</v>
      </c>
      <c r="E51" s="259">
        <f t="shared" si="76"/>
        <v>43.093871505276802</v>
      </c>
      <c r="F51" s="146">
        <v>36808</v>
      </c>
      <c r="G51" s="9">
        <v>24465</v>
      </c>
      <c r="H51" s="9">
        <v>3648</v>
      </c>
      <c r="I51" s="9">
        <v>2065</v>
      </c>
      <c r="J51" s="147">
        <v>13904</v>
      </c>
      <c r="K51" s="147">
        <v>9310</v>
      </c>
      <c r="L51" s="9">
        <v>81</v>
      </c>
      <c r="M51" s="9">
        <v>0</v>
      </c>
      <c r="N51" s="9">
        <v>0</v>
      </c>
      <c r="O51" s="9">
        <v>0</v>
      </c>
      <c r="P51" s="9">
        <v>649</v>
      </c>
      <c r="Q51" s="147">
        <v>399</v>
      </c>
      <c r="R51" s="9">
        <v>797</v>
      </c>
      <c r="S51" s="9">
        <v>535</v>
      </c>
      <c r="T51" s="9">
        <v>30</v>
      </c>
      <c r="U51" s="9">
        <v>19</v>
      </c>
      <c r="V51" s="9">
        <v>336</v>
      </c>
      <c r="W51" s="9">
        <v>242</v>
      </c>
      <c r="X51" s="9">
        <v>17363</v>
      </c>
      <c r="Y51" s="16">
        <v>11895</v>
      </c>
      <c r="Z51" s="256">
        <f t="shared" si="51"/>
        <v>3.4973420694770678</v>
      </c>
      <c r="AA51" s="257">
        <f t="shared" si="52"/>
        <v>3.6999767783884203</v>
      </c>
      <c r="AB51" s="267">
        <f t="shared" si="77"/>
        <v>51.945488972451123</v>
      </c>
      <c r="AC51" s="259">
        <f t="shared" si="78"/>
        <v>51.86753406987831</v>
      </c>
      <c r="AD51" s="146">
        <v>80890</v>
      </c>
      <c r="AE51" s="9">
        <v>38757</v>
      </c>
      <c r="AF51" s="9">
        <v>2829</v>
      </c>
      <c r="AG51" s="9">
        <v>1434</v>
      </c>
      <c r="AH51" s="9">
        <v>38956</v>
      </c>
      <c r="AI51" s="9">
        <v>18497</v>
      </c>
      <c r="AJ51" s="9">
        <v>156</v>
      </c>
      <c r="AK51" s="9">
        <v>0</v>
      </c>
      <c r="AL51" s="147">
        <v>0</v>
      </c>
      <c r="AM51" s="147">
        <v>0</v>
      </c>
      <c r="AN51" s="147">
        <v>1018</v>
      </c>
      <c r="AO51" s="147">
        <v>490</v>
      </c>
      <c r="AP51" s="9">
        <v>2193</v>
      </c>
      <c r="AQ51" s="9">
        <v>1210</v>
      </c>
      <c r="AR51" s="9">
        <v>34</v>
      </c>
      <c r="AS51" s="9">
        <v>17</v>
      </c>
      <c r="AT51" s="9">
        <v>684</v>
      </c>
      <c r="AU51" s="9">
        <v>434</v>
      </c>
      <c r="AV51" s="9">
        <v>35020</v>
      </c>
      <c r="AW51" s="16">
        <v>16675</v>
      </c>
      <c r="AX51" s="256">
        <f t="shared" si="55"/>
        <v>4.1168738049713198</v>
      </c>
      <c r="AY51" s="257">
        <f t="shared" si="56"/>
        <v>3.7906772207563764</v>
      </c>
      <c r="AZ51" s="267">
        <f t="shared" si="79"/>
        <v>39.073226544622422</v>
      </c>
      <c r="BA51" s="259">
        <f t="shared" si="80"/>
        <v>39.532501396908174</v>
      </c>
      <c r="BB51" s="149">
        <v>16736</v>
      </c>
      <c r="BC51" s="148">
        <v>11370</v>
      </c>
      <c r="BD51" s="148">
        <v>689</v>
      </c>
      <c r="BE51" s="148">
        <v>431</v>
      </c>
      <c r="BF51" s="9">
        <v>6147</v>
      </c>
      <c r="BG51" s="9">
        <v>4245</v>
      </c>
      <c r="BH51" s="147">
        <v>57</v>
      </c>
      <c r="BI51" s="9">
        <v>0</v>
      </c>
      <c r="BJ51" s="147">
        <v>0</v>
      </c>
      <c r="BK51" s="147">
        <v>0</v>
      </c>
      <c r="BL51" s="147">
        <v>119</v>
      </c>
      <c r="BM51" s="147">
        <v>79</v>
      </c>
      <c r="BN51" s="9">
        <v>71</v>
      </c>
      <c r="BO51" s="9">
        <v>62</v>
      </c>
      <c r="BP51" s="9">
        <v>3</v>
      </c>
      <c r="BQ51" s="9">
        <v>2</v>
      </c>
      <c r="BR51" s="9">
        <v>184</v>
      </c>
      <c r="BS51" s="9">
        <v>137</v>
      </c>
      <c r="BT51" s="9">
        <v>9466</v>
      </c>
      <c r="BU51" s="16">
        <v>6414</v>
      </c>
      <c r="BV51" s="256">
        <f t="shared" si="71"/>
        <v>12.290613087915926</v>
      </c>
      <c r="BW51" s="257">
        <f t="shared" si="72"/>
        <v>12.019513836319287</v>
      </c>
      <c r="BX51" s="267">
        <f t="shared" si="81"/>
        <v>63.812990118507571</v>
      </c>
      <c r="BY51" s="259">
        <f t="shared" si="82"/>
        <v>60.919092590789603</v>
      </c>
      <c r="BZ51" s="146">
        <v>65847</v>
      </c>
      <c r="CA51" s="9">
        <v>11889</v>
      </c>
      <c r="CB51" s="9">
        <v>8093</v>
      </c>
      <c r="CC51" s="9">
        <v>1429</v>
      </c>
      <c r="CD51" s="9">
        <v>36293</v>
      </c>
      <c r="CE51" s="9">
        <v>6257</v>
      </c>
      <c r="CF51" s="9">
        <v>161</v>
      </c>
      <c r="CG51" s="9">
        <v>0</v>
      </c>
      <c r="CH51" s="9">
        <v>0</v>
      </c>
      <c r="CI51" s="9">
        <v>0</v>
      </c>
      <c r="CJ51" s="9">
        <v>569</v>
      </c>
      <c r="CK51" s="9">
        <v>110</v>
      </c>
      <c r="CL51" s="9">
        <v>384</v>
      </c>
      <c r="CM51" s="9">
        <v>89</v>
      </c>
      <c r="CN51" s="9">
        <v>11</v>
      </c>
      <c r="CO51" s="9">
        <v>1</v>
      </c>
      <c r="CP51" s="9">
        <v>324</v>
      </c>
      <c r="CQ51" s="9">
        <v>99</v>
      </c>
      <c r="CR51" s="9">
        <v>20012</v>
      </c>
      <c r="CS51" s="16">
        <v>3904</v>
      </c>
      <c r="CT51" s="256">
        <f t="shared" si="59"/>
        <v>18.160958613070452</v>
      </c>
      <c r="CU51" s="257">
        <f t="shared" si="60"/>
        <v>16.498714652956298</v>
      </c>
      <c r="CV51" s="267">
        <f t="shared" si="83"/>
        <v>49.906863951077213</v>
      </c>
      <c r="CW51" s="259">
        <f t="shared" si="84"/>
        <v>47.818204551137782</v>
      </c>
      <c r="CX51" s="146">
        <v>35301</v>
      </c>
      <c r="CY51" s="9">
        <v>19450</v>
      </c>
      <c r="CZ51" s="9">
        <v>6411</v>
      </c>
      <c r="DA51" s="9">
        <v>3209</v>
      </c>
      <c r="DB51" s="9">
        <v>14200</v>
      </c>
      <c r="DC51" s="9">
        <v>7649</v>
      </c>
      <c r="DD51" s="9">
        <v>66</v>
      </c>
      <c r="DE51" s="9">
        <v>0</v>
      </c>
      <c r="DF51" s="9">
        <v>0</v>
      </c>
      <c r="DG51" s="9">
        <v>0</v>
      </c>
      <c r="DH51" s="9">
        <v>390</v>
      </c>
      <c r="DI51" s="9">
        <v>194</v>
      </c>
      <c r="DJ51" s="9">
        <v>140</v>
      </c>
      <c r="DK51" s="9">
        <v>72</v>
      </c>
      <c r="DL51" s="9">
        <v>10</v>
      </c>
      <c r="DM51" s="9">
        <v>4</v>
      </c>
      <c r="DN51" s="9">
        <v>221</v>
      </c>
      <c r="DO51" s="9">
        <v>169</v>
      </c>
      <c r="DP51" s="9">
        <v>13863</v>
      </c>
      <c r="DQ51" s="16">
        <v>8153</v>
      </c>
      <c r="DR51" s="256">
        <f t="shared" si="63"/>
        <v>4.1188089838320288</v>
      </c>
      <c r="DS51" s="257">
        <f t="shared" si="64"/>
        <v>3.1224418196702142</v>
      </c>
      <c r="DT51" s="267">
        <f t="shared" si="85"/>
        <v>73.89685924777045</v>
      </c>
      <c r="DU51" s="259">
        <f t="shared" si="86"/>
        <v>69.892341570834347</v>
      </c>
      <c r="DV51" s="146">
        <v>13669</v>
      </c>
      <c r="DW51" s="9">
        <v>8551</v>
      </c>
      <c r="DX51" s="9">
        <v>563</v>
      </c>
      <c r="DY51" s="9">
        <v>267</v>
      </c>
      <c r="DZ51" s="9">
        <v>9529</v>
      </c>
      <c r="EA51" s="9">
        <v>5713</v>
      </c>
      <c r="EB51" s="9">
        <v>49</v>
      </c>
      <c r="EC51" s="9">
        <v>0</v>
      </c>
      <c r="ED51" s="9">
        <v>0</v>
      </c>
      <c r="EE51" s="9">
        <v>0</v>
      </c>
      <c r="EF51" s="9">
        <v>64</v>
      </c>
      <c r="EG51" s="9">
        <v>38</v>
      </c>
      <c r="EH51" s="9">
        <v>73</v>
      </c>
      <c r="EI51" s="9">
        <v>40</v>
      </c>
      <c r="EJ51" s="9">
        <v>3</v>
      </c>
      <c r="EK51" s="9">
        <v>2</v>
      </c>
      <c r="EL51" s="9">
        <v>86</v>
      </c>
      <c r="EM51" s="9">
        <v>68</v>
      </c>
      <c r="EN51" s="9">
        <v>3302</v>
      </c>
      <c r="EO51" s="16">
        <v>2423</v>
      </c>
      <c r="EP51" s="256">
        <f t="shared" si="67"/>
        <v>8.510775168864587</v>
      </c>
      <c r="EQ51" s="257">
        <f t="shared" si="68"/>
        <v>9.2128665074444847</v>
      </c>
      <c r="ER51" s="267">
        <f t="shared" si="87"/>
        <v>36.339761116707443</v>
      </c>
      <c r="ES51" s="259">
        <f t="shared" si="88"/>
        <v>33.022250042679104</v>
      </c>
      <c r="ET51" s="146">
        <v>31090</v>
      </c>
      <c r="EU51" s="9">
        <v>19679</v>
      </c>
      <c r="EV51" s="9">
        <v>2646</v>
      </c>
      <c r="EW51" s="9">
        <v>1813</v>
      </c>
      <c r="EX51" s="9">
        <v>10101</v>
      </c>
      <c r="EY51" s="9">
        <v>5803</v>
      </c>
      <c r="EZ51" s="9">
        <v>190</v>
      </c>
      <c r="FA51" s="9">
        <v>0</v>
      </c>
      <c r="FB51" s="9">
        <v>0</v>
      </c>
      <c r="FC51" s="9">
        <v>0</v>
      </c>
      <c r="FD51" s="9">
        <v>368</v>
      </c>
      <c r="FE51" s="9">
        <v>247</v>
      </c>
      <c r="FF51" s="9">
        <v>201</v>
      </c>
      <c r="FG51" s="9">
        <v>115</v>
      </c>
      <c r="FH51" s="9">
        <v>18</v>
      </c>
      <c r="FI51" s="9">
        <v>9</v>
      </c>
      <c r="FJ51" s="9">
        <v>239</v>
      </c>
      <c r="FK51" s="9">
        <v>169</v>
      </c>
      <c r="FL51" s="9">
        <v>17327</v>
      </c>
      <c r="FM51" s="16">
        <v>11523</v>
      </c>
    </row>
    <row r="52" spans="1:367" x14ac:dyDescent="0.3">
      <c r="A52" s="263">
        <v>2011</v>
      </c>
      <c r="B52" s="256">
        <f t="shared" si="47"/>
        <v>9.1122357530707987</v>
      </c>
      <c r="C52" s="257">
        <f t="shared" si="48"/>
        <v>7.8945284662285218</v>
      </c>
      <c r="D52" s="267">
        <f t="shared" si="75"/>
        <v>59.091054671235945</v>
      </c>
      <c r="E52" s="259">
        <f t="shared" si="76"/>
        <v>57.762250705659156</v>
      </c>
      <c r="F52" s="146">
        <v>37938</v>
      </c>
      <c r="G52" s="9">
        <v>25258</v>
      </c>
      <c r="H52" s="9">
        <v>3457</v>
      </c>
      <c r="I52" s="9">
        <v>1994</v>
      </c>
      <c r="J52" s="147">
        <v>18450</v>
      </c>
      <c r="K52" s="147">
        <v>12483</v>
      </c>
      <c r="L52" s="9">
        <v>101</v>
      </c>
      <c r="M52" s="9">
        <v>0</v>
      </c>
      <c r="N52" s="9">
        <v>0</v>
      </c>
      <c r="O52" s="9">
        <v>0</v>
      </c>
      <c r="P52" s="9">
        <v>619</v>
      </c>
      <c r="Q52" s="147">
        <v>466</v>
      </c>
      <c r="R52" s="9">
        <v>1217</v>
      </c>
      <c r="S52" s="9">
        <v>859</v>
      </c>
      <c r="T52" s="9">
        <v>16</v>
      </c>
      <c r="U52" s="9">
        <v>12</v>
      </c>
      <c r="V52" s="9">
        <v>1924</v>
      </c>
      <c r="W52" s="9">
        <v>782</v>
      </c>
      <c r="X52" s="9">
        <v>12154</v>
      </c>
      <c r="Y52" s="16">
        <v>8662</v>
      </c>
      <c r="Z52" s="256">
        <f t="shared" si="51"/>
        <v>3.34263122709145</v>
      </c>
      <c r="AA52" s="257">
        <f t="shared" si="52"/>
        <v>3.5208080230591485</v>
      </c>
      <c r="AB52" s="267">
        <f t="shared" si="77"/>
        <v>63.420085615789667</v>
      </c>
      <c r="AC52" s="259">
        <f t="shared" si="78"/>
        <v>62.511517704356976</v>
      </c>
      <c r="AD52" s="146">
        <v>86758</v>
      </c>
      <c r="AE52" s="9">
        <v>41979</v>
      </c>
      <c r="AF52" s="9">
        <v>2900</v>
      </c>
      <c r="AG52" s="9">
        <v>1478</v>
      </c>
      <c r="AH52" s="9">
        <v>50223</v>
      </c>
      <c r="AI52" s="9">
        <v>23745</v>
      </c>
      <c r="AJ52" s="9">
        <v>261</v>
      </c>
      <c r="AK52" s="9">
        <v>0</v>
      </c>
      <c r="AL52" s="147">
        <v>0</v>
      </c>
      <c r="AM52" s="147">
        <v>0</v>
      </c>
      <c r="AN52" s="147">
        <v>1265</v>
      </c>
      <c r="AO52" s="147">
        <v>595</v>
      </c>
      <c r="AP52" s="9">
        <v>3757</v>
      </c>
      <c r="AQ52" s="9">
        <v>2111</v>
      </c>
      <c r="AR52" s="9">
        <v>40</v>
      </c>
      <c r="AS52" s="9">
        <v>13</v>
      </c>
      <c r="AT52" s="9">
        <v>609</v>
      </c>
      <c r="AU52" s="9">
        <v>392</v>
      </c>
      <c r="AV52" s="9">
        <v>27703</v>
      </c>
      <c r="AW52" s="16">
        <v>13645</v>
      </c>
      <c r="AX52" s="256">
        <f t="shared" si="55"/>
        <v>4.6354799513973273</v>
      </c>
      <c r="AY52" s="257">
        <f t="shared" si="56"/>
        <v>4.3001917282936182</v>
      </c>
      <c r="AZ52" s="267">
        <f t="shared" si="79"/>
        <v>53.379906852960744</v>
      </c>
      <c r="BA52" s="259">
        <f t="shared" si="80"/>
        <v>53.893341248639558</v>
      </c>
      <c r="BB52" s="149">
        <v>16460</v>
      </c>
      <c r="BC52" s="148">
        <v>10953</v>
      </c>
      <c r="BD52" s="148">
        <v>763</v>
      </c>
      <c r="BE52" s="148">
        <v>471</v>
      </c>
      <c r="BF52" s="9">
        <v>8023</v>
      </c>
      <c r="BG52" s="9">
        <v>5447</v>
      </c>
      <c r="BH52" s="147">
        <v>139</v>
      </c>
      <c r="BI52" s="9">
        <v>0</v>
      </c>
      <c r="BJ52" s="147">
        <v>0</v>
      </c>
      <c r="BK52" s="147">
        <v>0</v>
      </c>
      <c r="BL52" s="147">
        <v>126</v>
      </c>
      <c r="BM52" s="147">
        <v>87</v>
      </c>
      <c r="BN52" s="9">
        <v>79</v>
      </c>
      <c r="BO52" s="9">
        <v>64</v>
      </c>
      <c r="BP52" s="9">
        <v>7</v>
      </c>
      <c r="BQ52" s="9">
        <v>5</v>
      </c>
      <c r="BR52" s="9">
        <v>442</v>
      </c>
      <c r="BS52" s="9">
        <v>306</v>
      </c>
      <c r="BT52" s="9">
        <v>6881</v>
      </c>
      <c r="BU52" s="16">
        <v>4573</v>
      </c>
      <c r="BV52" s="256">
        <f t="shared" si="71"/>
        <v>11.021389914955758</v>
      </c>
      <c r="BW52" s="257">
        <f t="shared" si="72"/>
        <v>11.189440527973602</v>
      </c>
      <c r="BX52" s="267">
        <f t="shared" si="81"/>
        <v>76.082180101003473</v>
      </c>
      <c r="BY52" s="259">
        <f t="shared" si="82"/>
        <v>72.779591135543725</v>
      </c>
      <c r="BZ52" s="146">
        <v>69846</v>
      </c>
      <c r="CA52" s="9">
        <v>13334</v>
      </c>
      <c r="CB52" s="9">
        <v>7698</v>
      </c>
      <c r="CC52" s="9">
        <v>1492</v>
      </c>
      <c r="CD52" s="9">
        <v>46401</v>
      </c>
      <c r="CE52" s="9">
        <v>8473</v>
      </c>
      <c r="CF52" s="9">
        <v>202</v>
      </c>
      <c r="CG52" s="9">
        <v>0</v>
      </c>
      <c r="CH52" s="9">
        <v>0</v>
      </c>
      <c r="CI52" s="9">
        <v>0</v>
      </c>
      <c r="CJ52" s="9">
        <v>639</v>
      </c>
      <c r="CK52" s="9">
        <v>150</v>
      </c>
      <c r="CL52" s="9">
        <v>665</v>
      </c>
      <c r="CM52" s="9">
        <v>123</v>
      </c>
      <c r="CN52" s="9">
        <v>25</v>
      </c>
      <c r="CO52" s="9">
        <v>5</v>
      </c>
      <c r="CP52" s="9">
        <v>268</v>
      </c>
      <c r="CQ52" s="9">
        <v>72</v>
      </c>
      <c r="CR52" s="9">
        <v>13948</v>
      </c>
      <c r="CS52" s="16">
        <v>3019</v>
      </c>
      <c r="CT52" s="256">
        <f t="shared" si="59"/>
        <v>17.860732633459904</v>
      </c>
      <c r="CU52" s="257">
        <f t="shared" si="60"/>
        <v>15.81203045429335</v>
      </c>
      <c r="CV52" s="267">
        <f t="shared" si="83"/>
        <v>62.771927393653868</v>
      </c>
      <c r="CW52" s="259">
        <f t="shared" si="84"/>
        <v>60.534974408969042</v>
      </c>
      <c r="CX52" s="146">
        <v>35816</v>
      </c>
      <c r="CY52" s="9">
        <v>19833</v>
      </c>
      <c r="CZ52" s="9">
        <v>6397</v>
      </c>
      <c r="DA52" s="9">
        <v>3136</v>
      </c>
      <c r="DB52" s="9">
        <v>18121</v>
      </c>
      <c r="DC52" s="9">
        <v>9935</v>
      </c>
      <c r="DD52" s="9">
        <v>110</v>
      </c>
      <c r="DE52" s="9">
        <v>0</v>
      </c>
      <c r="DF52" s="9">
        <v>0</v>
      </c>
      <c r="DG52" s="9">
        <v>0</v>
      </c>
      <c r="DH52" s="9">
        <v>375</v>
      </c>
      <c r="DI52" s="9">
        <v>213</v>
      </c>
      <c r="DJ52" s="9">
        <v>250</v>
      </c>
      <c r="DK52" s="9">
        <v>158</v>
      </c>
      <c r="DL52" s="9">
        <v>17</v>
      </c>
      <c r="DM52" s="9">
        <v>9</v>
      </c>
      <c r="DN52" s="9">
        <v>174</v>
      </c>
      <c r="DO52" s="9">
        <v>118</v>
      </c>
      <c r="DP52" s="9">
        <v>10372</v>
      </c>
      <c r="DQ52" s="16">
        <v>6264</v>
      </c>
      <c r="DR52" s="256">
        <f t="shared" si="63"/>
        <v>4.068580759286978</v>
      </c>
      <c r="DS52" s="257">
        <f t="shared" si="64"/>
        <v>3.485885372112917</v>
      </c>
      <c r="DT52" s="267">
        <f t="shared" si="85"/>
        <v>84.895795512308467</v>
      </c>
      <c r="DU52" s="259">
        <f t="shared" si="86"/>
        <v>84.706539966461719</v>
      </c>
      <c r="DV52" s="146">
        <v>14698</v>
      </c>
      <c r="DW52" s="9">
        <v>9352</v>
      </c>
      <c r="DX52" s="9">
        <v>598</v>
      </c>
      <c r="DY52" s="9">
        <v>326</v>
      </c>
      <c r="DZ52" s="9">
        <v>11691</v>
      </c>
      <c r="EA52" s="9">
        <v>7577</v>
      </c>
      <c r="EB52" s="9">
        <v>212</v>
      </c>
      <c r="EC52" s="9">
        <v>0</v>
      </c>
      <c r="ED52" s="9">
        <v>0</v>
      </c>
      <c r="EE52" s="9">
        <v>0</v>
      </c>
      <c r="EF52" s="9">
        <v>60</v>
      </c>
      <c r="EG52" s="9">
        <v>37</v>
      </c>
      <c r="EH52" s="9">
        <v>58</v>
      </c>
      <c r="EI52" s="9">
        <v>36</v>
      </c>
      <c r="EJ52" s="9">
        <v>4</v>
      </c>
      <c r="EK52" s="9">
        <v>1</v>
      </c>
      <c r="EL52" s="9">
        <v>55</v>
      </c>
      <c r="EM52" s="9">
        <v>44</v>
      </c>
      <c r="EN52" s="9">
        <v>2020</v>
      </c>
      <c r="EO52" s="16">
        <v>1331</v>
      </c>
      <c r="EP52" s="256">
        <f t="shared" si="67"/>
        <v>8.0624749205173316</v>
      </c>
      <c r="EQ52" s="257">
        <f t="shared" si="68"/>
        <v>9.1601941747572813</v>
      </c>
      <c r="ER52" s="267">
        <f t="shared" si="87"/>
        <v>55.516201430775702</v>
      </c>
      <c r="ES52" s="259">
        <f t="shared" si="88"/>
        <v>51.824737160786036</v>
      </c>
      <c r="ET52" s="146">
        <v>32397</v>
      </c>
      <c r="EU52" s="9">
        <v>20600</v>
      </c>
      <c r="EV52" s="9">
        <v>2612</v>
      </c>
      <c r="EW52" s="9">
        <v>1887</v>
      </c>
      <c r="EX52" s="9">
        <v>15831</v>
      </c>
      <c r="EY52" s="9">
        <v>9415</v>
      </c>
      <c r="EZ52" s="9">
        <v>425</v>
      </c>
      <c r="FA52" s="9">
        <v>0</v>
      </c>
      <c r="FB52" s="9">
        <v>0</v>
      </c>
      <c r="FC52" s="9">
        <v>0</v>
      </c>
      <c r="FD52" s="9">
        <v>455</v>
      </c>
      <c r="FE52" s="9">
        <v>327</v>
      </c>
      <c r="FF52" s="9">
        <v>541</v>
      </c>
      <c r="FG52" s="9">
        <v>338</v>
      </c>
      <c r="FH52" s="9">
        <v>20</v>
      </c>
      <c r="FI52" s="9">
        <v>15</v>
      </c>
      <c r="FJ52" s="9">
        <v>283</v>
      </c>
      <c r="FK52" s="9">
        <v>193</v>
      </c>
      <c r="FL52" s="9">
        <v>12230</v>
      </c>
      <c r="FM52" s="16">
        <v>8425</v>
      </c>
    </row>
    <row r="53" spans="1:367" x14ac:dyDescent="0.3">
      <c r="A53" s="264">
        <v>2012</v>
      </c>
      <c r="B53" s="256">
        <f t="shared" si="47"/>
        <v>8.838150881508815</v>
      </c>
      <c r="C53" s="257">
        <f t="shared" si="48"/>
        <v>7.5090308200753215</v>
      </c>
      <c r="D53" s="267">
        <f t="shared" si="75"/>
        <v>60.1138353765324</v>
      </c>
      <c r="E53" s="259">
        <f t="shared" si="76"/>
        <v>59.534463276836156</v>
      </c>
      <c r="F53" s="146">
        <v>39024</v>
      </c>
      <c r="G53" s="9">
        <v>26022</v>
      </c>
      <c r="H53" s="9">
        <v>3449</v>
      </c>
      <c r="I53" s="9">
        <v>1954</v>
      </c>
      <c r="J53" s="147">
        <v>19222</v>
      </c>
      <c r="K53" s="147">
        <v>13172</v>
      </c>
      <c r="L53" s="9">
        <v>104</v>
      </c>
      <c r="M53" s="9">
        <v>0</v>
      </c>
      <c r="N53" s="9">
        <v>0</v>
      </c>
      <c r="O53" s="9">
        <v>0</v>
      </c>
      <c r="P53" s="9">
        <v>683</v>
      </c>
      <c r="Q53" s="147">
        <v>486</v>
      </c>
      <c r="R53" s="9">
        <v>1590</v>
      </c>
      <c r="S53" s="9">
        <v>1117</v>
      </c>
      <c r="T53" s="9">
        <v>34</v>
      </c>
      <c r="U53" s="9">
        <v>24</v>
      </c>
      <c r="V53" s="9">
        <v>1871</v>
      </c>
      <c r="W53" s="9">
        <v>802</v>
      </c>
      <c r="X53" s="9">
        <v>12071</v>
      </c>
      <c r="Y53" s="16">
        <v>8467</v>
      </c>
      <c r="Z53" s="256">
        <f t="shared" si="51"/>
        <v>3.3064675959569265</v>
      </c>
      <c r="AA53" s="257">
        <f t="shared" si="52"/>
        <v>3.4892320103982253</v>
      </c>
      <c r="AB53" s="267">
        <f t="shared" si="77"/>
        <v>62.948167996165147</v>
      </c>
      <c r="AC53" s="259">
        <f t="shared" si="78"/>
        <v>62.346411000378453</v>
      </c>
      <c r="AD53" s="146">
        <v>90822</v>
      </c>
      <c r="AE53" s="9">
        <v>44623</v>
      </c>
      <c r="AF53" s="9">
        <v>3003</v>
      </c>
      <c r="AG53" s="9">
        <v>1557</v>
      </c>
      <c r="AH53" s="9">
        <v>51214</v>
      </c>
      <c r="AI53" s="9">
        <v>24711</v>
      </c>
      <c r="AJ53" s="9">
        <v>250</v>
      </c>
      <c r="AK53" s="9">
        <v>0</v>
      </c>
      <c r="AL53" s="147">
        <v>0</v>
      </c>
      <c r="AM53" s="147">
        <v>0</v>
      </c>
      <c r="AN53" s="147">
        <v>1344</v>
      </c>
      <c r="AO53" s="147">
        <v>666</v>
      </c>
      <c r="AP53" s="9">
        <v>5578</v>
      </c>
      <c r="AQ53" s="9">
        <v>3016</v>
      </c>
      <c r="AR53" s="9">
        <v>48</v>
      </c>
      <c r="AS53" s="9">
        <v>20</v>
      </c>
      <c r="AT53" s="9">
        <v>584</v>
      </c>
      <c r="AU53" s="9">
        <v>395</v>
      </c>
      <c r="AV53" s="9">
        <v>28801</v>
      </c>
      <c r="AW53" s="16">
        <v>14258</v>
      </c>
      <c r="AX53" s="256">
        <f t="shared" si="55"/>
        <v>5.5995842536053004</v>
      </c>
      <c r="AY53" s="257">
        <f t="shared" si="56"/>
        <v>4.7325102880658436</v>
      </c>
      <c r="AZ53" s="267">
        <f t="shared" si="79"/>
        <v>53.426340899233772</v>
      </c>
      <c r="BA53" s="259">
        <f t="shared" si="80"/>
        <v>54.234195556509604</v>
      </c>
      <c r="BB53" s="149">
        <v>15394</v>
      </c>
      <c r="BC53" s="148">
        <v>10206</v>
      </c>
      <c r="BD53" s="148">
        <v>862</v>
      </c>
      <c r="BE53" s="148">
        <v>483</v>
      </c>
      <c r="BF53" s="9">
        <v>7391</v>
      </c>
      <c r="BG53" s="9">
        <v>5053</v>
      </c>
      <c r="BH53" s="147">
        <v>145</v>
      </c>
      <c r="BI53" s="9">
        <v>0</v>
      </c>
      <c r="BJ53" s="147">
        <v>0</v>
      </c>
      <c r="BK53" s="147">
        <v>0</v>
      </c>
      <c r="BL53" s="147">
        <v>130</v>
      </c>
      <c r="BM53" s="147">
        <v>93</v>
      </c>
      <c r="BN53" s="9">
        <v>103</v>
      </c>
      <c r="BO53" s="9">
        <v>88</v>
      </c>
      <c r="BP53" s="9">
        <v>7</v>
      </c>
      <c r="BQ53" s="9">
        <v>6</v>
      </c>
      <c r="BR53" s="9">
        <v>443</v>
      </c>
      <c r="BS53" s="9">
        <v>312</v>
      </c>
      <c r="BT53" s="9">
        <v>6313</v>
      </c>
      <c r="BU53" s="16">
        <v>4171</v>
      </c>
      <c r="BV53" s="256">
        <f t="shared" si="71"/>
        <v>11.382067061597745</v>
      </c>
      <c r="BW53" s="257">
        <f t="shared" si="72"/>
        <v>10.943648377756329</v>
      </c>
      <c r="BX53" s="267">
        <f t="shared" si="81"/>
        <v>75.930418023526286</v>
      </c>
      <c r="BY53" s="259">
        <f t="shared" si="82"/>
        <v>72.160546541417588</v>
      </c>
      <c r="BZ53" s="146">
        <v>69548</v>
      </c>
      <c r="CA53" s="9">
        <v>13469</v>
      </c>
      <c r="CB53" s="9">
        <v>7916</v>
      </c>
      <c r="CC53" s="9">
        <v>1474</v>
      </c>
      <c r="CD53" s="9">
        <v>45701</v>
      </c>
      <c r="CE53" s="9">
        <v>8450</v>
      </c>
      <c r="CF53" s="9">
        <v>230</v>
      </c>
      <c r="CG53" s="9">
        <v>0</v>
      </c>
      <c r="CH53" s="9">
        <v>0</v>
      </c>
      <c r="CI53" s="9">
        <v>0</v>
      </c>
      <c r="CJ53" s="9">
        <v>692</v>
      </c>
      <c r="CK53" s="9">
        <v>141</v>
      </c>
      <c r="CL53" s="9">
        <v>1012</v>
      </c>
      <c r="CM53" s="9">
        <v>236</v>
      </c>
      <c r="CN53" s="9">
        <v>23</v>
      </c>
      <c r="CO53" s="9">
        <v>3</v>
      </c>
      <c r="CP53" s="9">
        <v>179</v>
      </c>
      <c r="CQ53" s="9">
        <v>46</v>
      </c>
      <c r="CR53" s="9">
        <v>13795</v>
      </c>
      <c r="CS53" s="16">
        <v>3119</v>
      </c>
      <c r="CT53" s="256">
        <f t="shared" si="59"/>
        <v>18.682600654431642</v>
      </c>
      <c r="CU53" s="257">
        <f t="shared" si="60"/>
        <v>16.651162790697676</v>
      </c>
      <c r="CV53" s="267">
        <f t="shared" si="83"/>
        <v>62.962168347278833</v>
      </c>
      <c r="CW53" s="259">
        <f t="shared" si="84"/>
        <v>61.469341264316903</v>
      </c>
      <c r="CX53" s="146">
        <v>35145</v>
      </c>
      <c r="CY53" s="9">
        <v>19350</v>
      </c>
      <c r="CZ53" s="9">
        <v>6566</v>
      </c>
      <c r="DA53" s="9">
        <v>3222</v>
      </c>
      <c r="DB53" s="9">
        <v>17608</v>
      </c>
      <c r="DC53" s="9">
        <v>9714</v>
      </c>
      <c r="DD53" s="9">
        <v>121</v>
      </c>
      <c r="DE53" s="9">
        <v>0</v>
      </c>
      <c r="DF53" s="9">
        <v>0</v>
      </c>
      <c r="DG53" s="9">
        <v>0</v>
      </c>
      <c r="DH53" s="9">
        <v>377</v>
      </c>
      <c r="DI53" s="9">
        <v>208</v>
      </c>
      <c r="DJ53" s="9">
        <v>346</v>
      </c>
      <c r="DK53" s="9">
        <v>212</v>
      </c>
      <c r="DL53" s="9">
        <v>13</v>
      </c>
      <c r="DM53" s="9">
        <v>7</v>
      </c>
      <c r="DN53" s="9">
        <v>133</v>
      </c>
      <c r="DO53" s="9">
        <v>106</v>
      </c>
      <c r="DP53" s="9">
        <v>9981</v>
      </c>
      <c r="DQ53" s="16">
        <v>5881</v>
      </c>
      <c r="DR53" s="256">
        <f t="shared" si="63"/>
        <v>4.3771693019668341</v>
      </c>
      <c r="DS53" s="257">
        <f t="shared" si="64"/>
        <v>3.5636291443319439</v>
      </c>
      <c r="DT53" s="267">
        <f t="shared" si="85"/>
        <v>83.84567773880751</v>
      </c>
      <c r="DU53" s="259">
        <f t="shared" si="86"/>
        <v>83.283054197440961</v>
      </c>
      <c r="DV53" s="146">
        <v>15558</v>
      </c>
      <c r="DW53" s="9">
        <v>10074</v>
      </c>
      <c r="DX53" s="9">
        <v>681</v>
      </c>
      <c r="DY53" s="9">
        <v>359</v>
      </c>
      <c r="DZ53" s="9">
        <v>12192</v>
      </c>
      <c r="EA53" s="9">
        <v>8006</v>
      </c>
      <c r="EB53" s="9">
        <v>181</v>
      </c>
      <c r="EC53" s="9">
        <v>0</v>
      </c>
      <c r="ED53" s="9">
        <v>0</v>
      </c>
      <c r="EE53" s="9">
        <v>0</v>
      </c>
      <c r="EF53" s="9">
        <v>81</v>
      </c>
      <c r="EG53" s="9">
        <v>63</v>
      </c>
      <c r="EH53" s="9">
        <v>79</v>
      </c>
      <c r="EI53" s="9">
        <v>44</v>
      </c>
      <c r="EJ53" s="9">
        <v>6</v>
      </c>
      <c r="EK53" s="9">
        <v>2</v>
      </c>
      <c r="EL53" s="9">
        <v>70</v>
      </c>
      <c r="EM53" s="9">
        <v>56</v>
      </c>
      <c r="EN53" s="9">
        <v>2268</v>
      </c>
      <c r="EO53" s="16">
        <v>1544</v>
      </c>
      <c r="EP53" s="256">
        <f t="shared" si="67"/>
        <v>7.6369955358480386</v>
      </c>
      <c r="EQ53" s="257">
        <f t="shared" si="68"/>
        <v>8.7276649627163145</v>
      </c>
      <c r="ER53" s="267">
        <f t="shared" si="87"/>
        <v>60.826610146314785</v>
      </c>
      <c r="ES53" s="259">
        <f t="shared" si="88"/>
        <v>58.065722682340372</v>
      </c>
      <c r="ET53" s="146">
        <v>33377</v>
      </c>
      <c r="EU53" s="9">
        <v>21323</v>
      </c>
      <c r="EV53" s="9">
        <v>2549</v>
      </c>
      <c r="EW53" s="9">
        <v>1861</v>
      </c>
      <c r="EX53" s="9">
        <v>17793</v>
      </c>
      <c r="EY53" s="9">
        <v>10867</v>
      </c>
      <c r="EZ53" s="9">
        <v>452</v>
      </c>
      <c r="FA53" s="9">
        <v>0</v>
      </c>
      <c r="FB53" s="9">
        <v>0</v>
      </c>
      <c r="FC53" s="9">
        <v>0</v>
      </c>
      <c r="FD53" s="9">
        <v>325</v>
      </c>
      <c r="FE53" s="9">
        <v>220</v>
      </c>
      <c r="FF53" s="9">
        <v>825</v>
      </c>
      <c r="FG53" s="9">
        <v>532</v>
      </c>
      <c r="FH53" s="9">
        <v>14</v>
      </c>
      <c r="FI53" s="9">
        <v>7</v>
      </c>
      <c r="FJ53" s="9">
        <v>285</v>
      </c>
      <c r="FK53" s="9">
        <v>208</v>
      </c>
      <c r="FL53" s="9">
        <v>11134</v>
      </c>
      <c r="FM53" s="16">
        <v>7628</v>
      </c>
    </row>
    <row r="54" spans="1:367" x14ac:dyDescent="0.3">
      <c r="A54" s="264">
        <v>2013</v>
      </c>
      <c r="B54" s="256">
        <f t="shared" si="47"/>
        <v>8.7382690302398327</v>
      </c>
      <c r="C54" s="257">
        <f t="shared" si="48"/>
        <v>7.342957471712837</v>
      </c>
      <c r="D54" s="267">
        <f t="shared" si="75"/>
        <v>57.976839888984586</v>
      </c>
      <c r="E54" s="259">
        <f t="shared" si="76"/>
        <v>56.622181316152783</v>
      </c>
      <c r="F54" s="146">
        <v>38360</v>
      </c>
      <c r="G54" s="9">
        <v>25630</v>
      </c>
      <c r="H54" s="9">
        <v>3352</v>
      </c>
      <c r="I54" s="9">
        <v>1882</v>
      </c>
      <c r="J54" s="147">
        <v>18174</v>
      </c>
      <c r="K54" s="147">
        <v>12304</v>
      </c>
      <c r="L54" s="9">
        <v>142</v>
      </c>
      <c r="M54" s="9">
        <v>0</v>
      </c>
      <c r="N54" s="9">
        <v>0</v>
      </c>
      <c r="O54" s="9">
        <v>0</v>
      </c>
      <c r="P54" s="9">
        <v>521</v>
      </c>
      <c r="Q54" s="147">
        <v>376</v>
      </c>
      <c r="R54" s="9">
        <v>1682</v>
      </c>
      <c r="S54" s="9">
        <v>1193</v>
      </c>
      <c r="T54" s="9">
        <v>30</v>
      </c>
      <c r="U54" s="9">
        <v>21</v>
      </c>
      <c r="V54" s="9">
        <v>1807</v>
      </c>
      <c r="W54" s="9">
        <v>804</v>
      </c>
      <c r="X54" s="9">
        <v>12652</v>
      </c>
      <c r="Y54" s="16">
        <v>9050</v>
      </c>
      <c r="Z54" s="256">
        <f t="shared" si="51"/>
        <v>3.2285157562319422</v>
      </c>
      <c r="AA54" s="257">
        <f t="shared" si="52"/>
        <v>3.2760533405782333</v>
      </c>
      <c r="AB54" s="267">
        <f t="shared" si="77"/>
        <v>61.454051811908442</v>
      </c>
      <c r="AC54" s="259">
        <f t="shared" si="78"/>
        <v>60.79054625618415</v>
      </c>
      <c r="AD54" s="146">
        <v>89298</v>
      </c>
      <c r="AE54" s="9">
        <v>44169</v>
      </c>
      <c r="AF54" s="9">
        <v>2883</v>
      </c>
      <c r="AG54" s="9">
        <v>1447</v>
      </c>
      <c r="AH54" s="9">
        <v>48891</v>
      </c>
      <c r="AI54" s="9">
        <v>23715</v>
      </c>
      <c r="AJ54" s="9">
        <v>282</v>
      </c>
      <c r="AK54" s="9">
        <v>0</v>
      </c>
      <c r="AL54" s="147">
        <v>0</v>
      </c>
      <c r="AM54" s="147">
        <v>0</v>
      </c>
      <c r="AN54" s="147">
        <v>1011</v>
      </c>
      <c r="AO54" s="147">
        <v>480</v>
      </c>
      <c r="AP54" s="9">
        <v>5858</v>
      </c>
      <c r="AQ54" s="9">
        <v>3239</v>
      </c>
      <c r="AR54" s="9">
        <v>43</v>
      </c>
      <c r="AS54" s="9">
        <v>18</v>
      </c>
      <c r="AT54" s="9">
        <v>675</v>
      </c>
      <c r="AU54" s="9">
        <v>454</v>
      </c>
      <c r="AV54" s="9">
        <v>29655</v>
      </c>
      <c r="AW54" s="16">
        <v>14816</v>
      </c>
      <c r="AX54" s="256">
        <f t="shared" si="55"/>
        <v>5.2303451896574353</v>
      </c>
      <c r="AY54" s="257">
        <f t="shared" si="56"/>
        <v>4.556686764851241</v>
      </c>
      <c r="AZ54" s="267">
        <f t="shared" si="79"/>
        <v>51.721878412813979</v>
      </c>
      <c r="BA54" s="259">
        <f t="shared" si="80"/>
        <v>52.276413972099057</v>
      </c>
      <c r="BB54" s="149">
        <v>15238</v>
      </c>
      <c r="BC54" s="148">
        <v>10117</v>
      </c>
      <c r="BD54" s="148">
        <v>797</v>
      </c>
      <c r="BE54" s="148">
        <v>461</v>
      </c>
      <c r="BF54" s="9">
        <v>7104</v>
      </c>
      <c r="BG54" s="9">
        <v>4834</v>
      </c>
      <c r="BH54" s="147">
        <v>134</v>
      </c>
      <c r="BI54" s="9">
        <v>0</v>
      </c>
      <c r="BJ54" s="147">
        <v>0</v>
      </c>
      <c r="BK54" s="147">
        <v>0</v>
      </c>
      <c r="BL54" s="147">
        <v>58</v>
      </c>
      <c r="BM54" s="147">
        <v>42</v>
      </c>
      <c r="BN54" s="9">
        <v>157</v>
      </c>
      <c r="BO54" s="9">
        <v>131</v>
      </c>
      <c r="BP54" s="9">
        <v>6</v>
      </c>
      <c r="BQ54" s="9">
        <v>3</v>
      </c>
      <c r="BR54" s="9">
        <v>409</v>
      </c>
      <c r="BS54" s="9">
        <v>275</v>
      </c>
      <c r="BT54" s="9">
        <v>6573</v>
      </c>
      <c r="BU54" s="16">
        <v>4371</v>
      </c>
      <c r="BV54" s="256">
        <f t="shared" si="71"/>
        <v>11.80605072832841</v>
      </c>
      <c r="BW54" s="257">
        <f t="shared" si="72"/>
        <v>11.245714285714286</v>
      </c>
      <c r="BX54" s="267">
        <f t="shared" si="81"/>
        <v>74.989379959558889</v>
      </c>
      <c r="BY54" s="259">
        <f t="shared" si="82"/>
        <v>71.185990979039531</v>
      </c>
      <c r="BZ54" s="146">
        <v>68719</v>
      </c>
      <c r="CA54" s="9">
        <v>13125</v>
      </c>
      <c r="CB54" s="9">
        <v>8113</v>
      </c>
      <c r="CC54" s="9">
        <v>1476</v>
      </c>
      <c r="CD54" s="9">
        <v>44132</v>
      </c>
      <c r="CE54" s="9">
        <v>8049</v>
      </c>
      <c r="CF54" s="9">
        <v>256</v>
      </c>
      <c r="CG54" s="9">
        <v>0</v>
      </c>
      <c r="CH54" s="9">
        <v>0</v>
      </c>
      <c r="CI54" s="9">
        <v>0</v>
      </c>
      <c r="CJ54" s="9">
        <v>469</v>
      </c>
      <c r="CK54" s="9">
        <v>131</v>
      </c>
      <c r="CL54" s="9">
        <v>1220</v>
      </c>
      <c r="CM54" s="9">
        <v>264</v>
      </c>
      <c r="CN54" s="9">
        <v>31</v>
      </c>
      <c r="CO54" s="9">
        <v>9</v>
      </c>
      <c r="CP54" s="9">
        <v>248</v>
      </c>
      <c r="CQ54" s="9">
        <v>69</v>
      </c>
      <c r="CR54" s="9">
        <v>14250</v>
      </c>
      <c r="CS54" s="16">
        <v>3127</v>
      </c>
      <c r="CT54" s="256">
        <f t="shared" si="59"/>
        <v>19.272768528235527</v>
      </c>
      <c r="CU54" s="257">
        <f t="shared" si="60"/>
        <v>16.421965619938344</v>
      </c>
      <c r="CV54" s="267">
        <f t="shared" si="83"/>
        <v>61.728529443779259</v>
      </c>
      <c r="CW54" s="259">
        <f t="shared" si="84"/>
        <v>60.666194188518787</v>
      </c>
      <c r="CX54" s="146">
        <v>35257</v>
      </c>
      <c r="CY54" s="9">
        <v>19139</v>
      </c>
      <c r="CZ54" s="9">
        <v>6795</v>
      </c>
      <c r="DA54" s="9">
        <v>3143</v>
      </c>
      <c r="DB54" s="9">
        <v>17013</v>
      </c>
      <c r="DC54" s="9">
        <v>9416</v>
      </c>
      <c r="DD54" s="9">
        <v>152</v>
      </c>
      <c r="DE54" s="9">
        <v>0</v>
      </c>
      <c r="DF54" s="9">
        <v>0</v>
      </c>
      <c r="DG54" s="9">
        <v>0</v>
      </c>
      <c r="DH54" s="9">
        <v>435</v>
      </c>
      <c r="DI54" s="9">
        <v>275</v>
      </c>
      <c r="DJ54" s="9">
        <v>575</v>
      </c>
      <c r="DK54" s="9">
        <v>348</v>
      </c>
      <c r="DL54" s="9">
        <v>17</v>
      </c>
      <c r="DM54" s="9">
        <v>12</v>
      </c>
      <c r="DN54" s="9">
        <v>157</v>
      </c>
      <c r="DO54" s="9">
        <v>115</v>
      </c>
      <c r="DP54" s="9">
        <v>10113</v>
      </c>
      <c r="DQ54" s="16">
        <v>5830</v>
      </c>
      <c r="DR54" s="256">
        <f t="shared" si="63"/>
        <v>3.2843560933448575</v>
      </c>
      <c r="DS54" s="257">
        <f t="shared" si="64"/>
        <v>2.3674877791622735</v>
      </c>
      <c r="DT54" s="267">
        <f t="shared" si="85"/>
        <v>81.442508710801391</v>
      </c>
      <c r="DU54" s="259">
        <f t="shared" si="86"/>
        <v>81.085102162269393</v>
      </c>
      <c r="DV54" s="146">
        <v>15041</v>
      </c>
      <c r="DW54" s="9">
        <v>10433</v>
      </c>
      <c r="DX54" s="9">
        <v>494</v>
      </c>
      <c r="DY54" s="9">
        <v>247</v>
      </c>
      <c r="DZ54" s="9">
        <v>11687</v>
      </c>
      <c r="EA54" s="9">
        <v>8175</v>
      </c>
      <c r="EB54" s="9">
        <v>45</v>
      </c>
      <c r="EC54" s="9">
        <v>0</v>
      </c>
      <c r="ED54" s="9">
        <v>0</v>
      </c>
      <c r="EE54" s="9">
        <v>0</v>
      </c>
      <c r="EF54" s="9">
        <v>47</v>
      </c>
      <c r="EG54" s="9">
        <v>35</v>
      </c>
      <c r="EH54" s="9">
        <v>58</v>
      </c>
      <c r="EI54" s="9">
        <v>35</v>
      </c>
      <c r="EJ54" s="9">
        <v>6</v>
      </c>
      <c r="EK54" s="9">
        <v>1</v>
      </c>
      <c r="EL54" s="9">
        <v>88</v>
      </c>
      <c r="EM54" s="9">
        <v>68</v>
      </c>
      <c r="EN54" s="9">
        <v>2616</v>
      </c>
      <c r="EO54" s="16">
        <v>1872</v>
      </c>
      <c r="EP54" s="256">
        <f t="shared" si="67"/>
        <v>6.9160688882835437</v>
      </c>
      <c r="EQ54" s="257">
        <f t="shared" si="68"/>
        <v>7.8120617110799442</v>
      </c>
      <c r="ER54" s="267">
        <f t="shared" si="87"/>
        <v>61.372238662170531</v>
      </c>
      <c r="ES54" s="259">
        <f t="shared" si="88"/>
        <v>59.298892988929886</v>
      </c>
      <c r="ET54" s="146">
        <v>33039</v>
      </c>
      <c r="EU54" s="9">
        <v>21390</v>
      </c>
      <c r="EV54" s="9">
        <v>2285</v>
      </c>
      <c r="EW54" s="9">
        <v>1671</v>
      </c>
      <c r="EX54" s="9">
        <v>17836</v>
      </c>
      <c r="EY54" s="9">
        <v>11249</v>
      </c>
      <c r="EZ54" s="9">
        <v>539</v>
      </c>
      <c r="FA54" s="9">
        <v>0</v>
      </c>
      <c r="FB54" s="9">
        <v>0</v>
      </c>
      <c r="FC54" s="9">
        <v>0</v>
      </c>
      <c r="FD54" s="9">
        <v>313</v>
      </c>
      <c r="FE54" s="9">
        <v>213</v>
      </c>
      <c r="FF54" s="9">
        <v>868</v>
      </c>
      <c r="FG54" s="9">
        <v>549</v>
      </c>
      <c r="FH54" s="9">
        <v>21</v>
      </c>
      <c r="FI54" s="9">
        <v>13</v>
      </c>
      <c r="FJ54" s="9">
        <v>264</v>
      </c>
      <c r="FK54" s="9">
        <v>187</v>
      </c>
      <c r="FL54" s="9">
        <v>10913</v>
      </c>
      <c r="FM54" s="16">
        <v>7508</v>
      </c>
    </row>
    <row r="55" spans="1:367" x14ac:dyDescent="0.3">
      <c r="A55" s="264">
        <v>2014</v>
      </c>
      <c r="B55" s="256">
        <f t="shared" si="47"/>
        <v>8.5438297432718642</v>
      </c>
      <c r="C55" s="257">
        <f t="shared" si="48"/>
        <v>7.2995534847602404</v>
      </c>
      <c r="D55" s="267">
        <f t="shared" si="75"/>
        <v>57.502738225629791</v>
      </c>
      <c r="E55" s="259">
        <f t="shared" si="76"/>
        <v>56.687406330896039</v>
      </c>
      <c r="F55" s="146">
        <v>38718</v>
      </c>
      <c r="G55" s="9">
        <v>25755</v>
      </c>
      <c r="H55" s="9">
        <v>3308</v>
      </c>
      <c r="I55" s="9">
        <v>1880</v>
      </c>
      <c r="J55" s="147">
        <v>18375</v>
      </c>
      <c r="K55" s="147">
        <v>12482</v>
      </c>
      <c r="L55" s="9">
        <v>192</v>
      </c>
      <c r="M55" s="9">
        <v>0</v>
      </c>
      <c r="N55" s="9">
        <v>0</v>
      </c>
      <c r="O55" s="9">
        <v>0</v>
      </c>
      <c r="P55" s="9">
        <v>553</v>
      </c>
      <c r="Q55" s="147">
        <v>396</v>
      </c>
      <c r="R55" s="9">
        <v>1473</v>
      </c>
      <c r="S55" s="9">
        <v>1036</v>
      </c>
      <c r="T55" s="9">
        <v>22</v>
      </c>
      <c r="U55" s="9">
        <v>14</v>
      </c>
      <c r="V55" s="9">
        <v>1768</v>
      </c>
      <c r="W55" s="9">
        <v>806</v>
      </c>
      <c r="X55" s="9">
        <v>13027</v>
      </c>
      <c r="Y55" s="16">
        <v>9141</v>
      </c>
      <c r="Z55" s="256">
        <f t="shared" si="51"/>
        <v>3.2092554217134501</v>
      </c>
      <c r="AA55" s="257">
        <f t="shared" si="52"/>
        <v>3.3603733748194244</v>
      </c>
      <c r="AB55" s="267">
        <f t="shared" si="77"/>
        <v>62.276078780680919</v>
      </c>
      <c r="AC55" s="259">
        <f t="shared" si="78"/>
        <v>61.691666458681702</v>
      </c>
      <c r="AD55" s="146">
        <v>90239</v>
      </c>
      <c r="AE55" s="9">
        <v>44995</v>
      </c>
      <c r="AF55" s="9">
        <v>2896</v>
      </c>
      <c r="AG55" s="9">
        <v>1512</v>
      </c>
      <c r="AH55" s="9">
        <v>50339</v>
      </c>
      <c r="AI55" s="9">
        <v>24718</v>
      </c>
      <c r="AJ55" s="9">
        <v>319</v>
      </c>
      <c r="AK55" s="9">
        <v>0</v>
      </c>
      <c r="AL55" s="147">
        <v>0</v>
      </c>
      <c r="AM55" s="147">
        <v>0</v>
      </c>
      <c r="AN55" s="147">
        <v>1031</v>
      </c>
      <c r="AO55" s="147">
        <v>495</v>
      </c>
      <c r="AP55" s="9">
        <v>5533</v>
      </c>
      <c r="AQ55" s="9">
        <v>3018</v>
      </c>
      <c r="AR55" s="9">
        <v>29</v>
      </c>
      <c r="AS55" s="9">
        <v>8</v>
      </c>
      <c r="AT55" s="9">
        <v>630</v>
      </c>
      <c r="AU55" s="9">
        <v>390</v>
      </c>
      <c r="AV55" s="9">
        <v>29462</v>
      </c>
      <c r="AW55" s="16">
        <v>14854</v>
      </c>
      <c r="AX55" s="256">
        <f t="shared" si="55"/>
        <v>4.84375</v>
      </c>
      <c r="AY55" s="257">
        <f t="shared" si="56"/>
        <v>4.4406163269212362</v>
      </c>
      <c r="AZ55" s="267">
        <f t="shared" si="79"/>
        <v>52.904519733543445</v>
      </c>
      <c r="BA55" s="259">
        <f t="shared" si="80"/>
        <v>53.591160220994475</v>
      </c>
      <c r="BB55" s="149">
        <v>15360</v>
      </c>
      <c r="BC55" s="148">
        <v>10449</v>
      </c>
      <c r="BD55" s="148">
        <v>744</v>
      </c>
      <c r="BE55" s="148">
        <v>464</v>
      </c>
      <c r="BF55" s="9">
        <v>7386</v>
      </c>
      <c r="BG55" s="9">
        <v>5141</v>
      </c>
      <c r="BH55" s="147">
        <v>108</v>
      </c>
      <c r="BI55" s="9">
        <v>0</v>
      </c>
      <c r="BJ55" s="147">
        <v>0</v>
      </c>
      <c r="BK55" s="147">
        <v>0</v>
      </c>
      <c r="BL55" s="147">
        <v>89</v>
      </c>
      <c r="BM55" s="147">
        <v>52</v>
      </c>
      <c r="BN55" s="9">
        <v>130</v>
      </c>
      <c r="BO55" s="9">
        <v>105</v>
      </c>
      <c r="BP55" s="9">
        <v>0</v>
      </c>
      <c r="BQ55" s="9">
        <v>0</v>
      </c>
      <c r="BR55" s="9">
        <v>417</v>
      </c>
      <c r="BS55" s="9">
        <v>287</v>
      </c>
      <c r="BT55" s="9">
        <v>6486</v>
      </c>
      <c r="BU55" s="16">
        <v>4400</v>
      </c>
      <c r="BV55" s="256">
        <f t="shared" si="71"/>
        <v>12.256363714940143</v>
      </c>
      <c r="BW55" s="257">
        <f t="shared" si="72"/>
        <v>11.987475771581929</v>
      </c>
      <c r="BX55" s="267">
        <f t="shared" si="81"/>
        <v>73.309068850470126</v>
      </c>
      <c r="BY55" s="259">
        <f t="shared" si="82"/>
        <v>69.249457700650765</v>
      </c>
      <c r="BZ55" s="146">
        <v>69417</v>
      </c>
      <c r="CA55" s="9">
        <v>13414</v>
      </c>
      <c r="CB55" s="9">
        <v>8508</v>
      </c>
      <c r="CC55" s="9">
        <v>1608</v>
      </c>
      <c r="CD55" s="9">
        <v>43506</v>
      </c>
      <c r="CE55" s="9">
        <v>7981</v>
      </c>
      <c r="CF55" s="9">
        <v>307</v>
      </c>
      <c r="CG55" s="9">
        <v>0</v>
      </c>
      <c r="CH55" s="9">
        <v>0</v>
      </c>
      <c r="CI55" s="9">
        <v>0</v>
      </c>
      <c r="CJ55" s="9">
        <v>500</v>
      </c>
      <c r="CK55" s="9">
        <v>124</v>
      </c>
      <c r="CL55" s="9">
        <v>1083</v>
      </c>
      <c r="CM55" s="9">
        <v>239</v>
      </c>
      <c r="CN55" s="9">
        <v>22</v>
      </c>
      <c r="CO55" s="9">
        <v>4</v>
      </c>
      <c r="CP55" s="9">
        <v>151</v>
      </c>
      <c r="CQ55" s="9">
        <v>38</v>
      </c>
      <c r="CR55" s="9">
        <v>15340</v>
      </c>
      <c r="CS55" s="16">
        <v>3420</v>
      </c>
      <c r="CT55" s="256">
        <f t="shared" si="59"/>
        <v>19.765118125325085</v>
      </c>
      <c r="CU55" s="257">
        <f t="shared" si="60"/>
        <v>17.318491776975531</v>
      </c>
      <c r="CV55" s="267">
        <f t="shared" si="83"/>
        <v>61.89603524229075</v>
      </c>
      <c r="CW55" s="259">
        <f t="shared" si="84"/>
        <v>60.870651427143841</v>
      </c>
      <c r="CX55" s="146">
        <v>36529</v>
      </c>
      <c r="CY55" s="9">
        <v>19944</v>
      </c>
      <c r="CZ55" s="9">
        <v>7220</v>
      </c>
      <c r="DA55" s="9">
        <v>3454</v>
      </c>
      <c r="DB55" s="9">
        <v>17563</v>
      </c>
      <c r="DC55" s="9">
        <v>9746</v>
      </c>
      <c r="DD55" s="9">
        <v>160</v>
      </c>
      <c r="DE55" s="9">
        <v>0</v>
      </c>
      <c r="DF55" s="9">
        <v>0</v>
      </c>
      <c r="DG55" s="9">
        <v>0</v>
      </c>
      <c r="DH55" s="9">
        <v>324</v>
      </c>
      <c r="DI55" s="9">
        <v>184</v>
      </c>
      <c r="DJ55" s="9">
        <v>602</v>
      </c>
      <c r="DK55" s="9">
        <v>366</v>
      </c>
      <c r="DL55" s="9">
        <v>13</v>
      </c>
      <c r="DM55" s="9">
        <v>4</v>
      </c>
      <c r="DN55" s="9">
        <v>159</v>
      </c>
      <c r="DO55" s="9">
        <v>109</v>
      </c>
      <c r="DP55" s="9">
        <v>10488</v>
      </c>
      <c r="DQ55" s="16">
        <v>6081</v>
      </c>
      <c r="DR55" s="256">
        <f t="shared" si="63"/>
        <v>2.9249058380414312</v>
      </c>
      <c r="DS55" s="257">
        <f t="shared" si="64"/>
        <v>1.9676396454996341</v>
      </c>
      <c r="DT55" s="267">
        <f t="shared" si="85"/>
        <v>81.438044946579879</v>
      </c>
      <c r="DU55" s="259">
        <f t="shared" si="86"/>
        <v>81.044277360066829</v>
      </c>
      <c r="DV55" s="146">
        <v>16992</v>
      </c>
      <c r="DW55" s="9">
        <v>12299</v>
      </c>
      <c r="DX55" s="9">
        <v>497</v>
      </c>
      <c r="DY55" s="9">
        <v>242</v>
      </c>
      <c r="DZ55" s="9">
        <v>13263</v>
      </c>
      <c r="EA55" s="9">
        <v>9701</v>
      </c>
      <c r="EB55" s="9">
        <v>77</v>
      </c>
      <c r="EC55" s="9">
        <v>0</v>
      </c>
      <c r="ED55" s="9">
        <v>0</v>
      </c>
      <c r="EE55" s="9">
        <v>0</v>
      </c>
      <c r="EF55" s="9">
        <v>64</v>
      </c>
      <c r="EG55" s="9">
        <v>42</v>
      </c>
      <c r="EH55" s="9">
        <v>58</v>
      </c>
      <c r="EI55" s="9">
        <v>31</v>
      </c>
      <c r="EJ55" s="9">
        <v>9</v>
      </c>
      <c r="EK55" s="9">
        <v>6</v>
      </c>
      <c r="EL55" s="9">
        <v>65</v>
      </c>
      <c r="EM55" s="9">
        <v>50</v>
      </c>
      <c r="EN55" s="9">
        <v>2959</v>
      </c>
      <c r="EO55" s="16">
        <v>2227</v>
      </c>
      <c r="EP55" s="256">
        <f t="shared" si="67"/>
        <v>6.7945620214840909</v>
      </c>
      <c r="EQ55" s="257">
        <f t="shared" si="68"/>
        <v>7.7147604292963319</v>
      </c>
      <c r="ER55" s="267">
        <f t="shared" si="87"/>
        <v>59.637779170652863</v>
      </c>
      <c r="ES55" s="259">
        <f t="shared" si="88"/>
        <v>57.488920225624497</v>
      </c>
      <c r="ET55" s="146">
        <v>34351</v>
      </c>
      <c r="EU55" s="9">
        <v>22269</v>
      </c>
      <c r="EV55" s="9">
        <v>2334</v>
      </c>
      <c r="EW55" s="9">
        <v>1718</v>
      </c>
      <c r="EX55" s="9">
        <v>18078</v>
      </c>
      <c r="EY55" s="9">
        <v>11415</v>
      </c>
      <c r="EZ55" s="9">
        <v>610</v>
      </c>
      <c r="FA55" s="9">
        <v>0</v>
      </c>
      <c r="FB55" s="9">
        <v>0</v>
      </c>
      <c r="FC55" s="9">
        <v>0</v>
      </c>
      <c r="FD55" s="9">
        <v>293</v>
      </c>
      <c r="FE55" s="9">
        <v>211</v>
      </c>
      <c r="FF55" s="9">
        <v>838</v>
      </c>
      <c r="FG55" s="9">
        <v>536</v>
      </c>
      <c r="FH55" s="9">
        <v>15</v>
      </c>
      <c r="FI55" s="9">
        <v>7</v>
      </c>
      <c r="FJ55" s="9">
        <v>241</v>
      </c>
      <c r="FK55" s="9">
        <v>152</v>
      </c>
      <c r="FL55" s="9">
        <v>11942</v>
      </c>
      <c r="FM55" s="16">
        <v>8230</v>
      </c>
    </row>
    <row r="56" spans="1:367" s="150" customFormat="1" x14ac:dyDescent="0.3">
      <c r="A56" s="264">
        <v>2015</v>
      </c>
      <c r="B56" s="256">
        <f t="shared" si="47"/>
        <v>8.2067307692307683</v>
      </c>
      <c r="C56" s="257">
        <f t="shared" si="48"/>
        <v>7.0690278279725334</v>
      </c>
      <c r="D56" s="267">
        <f t="shared" si="75"/>
        <v>57.709604422674801</v>
      </c>
      <c r="E56" s="259">
        <f t="shared" si="76"/>
        <v>56.951214431529394</v>
      </c>
      <c r="F56" s="146">
        <f t="shared" ref="F56:G58" si="89">H56+J56+L56+N56+P56+R56+T56+V56+X56</f>
        <v>41600</v>
      </c>
      <c r="G56" s="9">
        <f t="shared" si="89"/>
        <v>27670</v>
      </c>
      <c r="H56" s="9">
        <v>3414</v>
      </c>
      <c r="I56" s="9">
        <v>1956</v>
      </c>
      <c r="J56" s="147">
        <v>20147</v>
      </c>
      <c r="K56" s="147">
        <v>13670</v>
      </c>
      <c r="L56" s="9">
        <v>241</v>
      </c>
      <c r="M56" s="9">
        <v>0</v>
      </c>
      <c r="N56" s="9">
        <v>0</v>
      </c>
      <c r="O56" s="9">
        <v>0</v>
      </c>
      <c r="P56" s="9">
        <v>669</v>
      </c>
      <c r="Q56" s="147">
        <v>465</v>
      </c>
      <c r="R56" s="9">
        <v>1192</v>
      </c>
      <c r="S56" s="9">
        <v>829</v>
      </c>
      <c r="T56" s="9">
        <v>19</v>
      </c>
      <c r="U56" s="9">
        <v>11</v>
      </c>
      <c r="V56" s="9">
        <v>1823</v>
      </c>
      <c r="W56" s="9">
        <v>871</v>
      </c>
      <c r="X56" s="9">
        <v>14095</v>
      </c>
      <c r="Y56" s="16">
        <v>9868</v>
      </c>
      <c r="Z56" s="256">
        <f t="shared" si="51"/>
        <v>2.8106400560663594</v>
      </c>
      <c r="AA56" s="257">
        <f t="shared" si="52"/>
        <v>3.0628581058308053</v>
      </c>
      <c r="AB56" s="267">
        <f t="shared" si="77"/>
        <v>62.416130396516053</v>
      </c>
      <c r="AC56" s="259">
        <f t="shared" si="78"/>
        <v>61.945139468075247</v>
      </c>
      <c r="AD56" s="146">
        <f t="shared" ref="AD56:AE58" si="90">AF56+AH56+AJ56+AL56+AN56+AP56+AR56+AT56+AV56</f>
        <v>95601</v>
      </c>
      <c r="AE56" s="9">
        <f t="shared" si="90"/>
        <v>47472</v>
      </c>
      <c r="AF56" s="9">
        <v>2687</v>
      </c>
      <c r="AG56" s="9">
        <v>1454</v>
      </c>
      <c r="AH56" s="9">
        <v>54606</v>
      </c>
      <c r="AI56" s="9">
        <v>26738</v>
      </c>
      <c r="AJ56" s="9">
        <v>370</v>
      </c>
      <c r="AK56" s="9">
        <v>0</v>
      </c>
      <c r="AL56" s="147">
        <v>0</v>
      </c>
      <c r="AM56" s="147">
        <v>0</v>
      </c>
      <c r="AN56" s="147">
        <v>1485</v>
      </c>
      <c r="AO56" s="147">
        <v>745</v>
      </c>
      <c r="AP56" s="9">
        <v>4354</v>
      </c>
      <c r="AQ56" s="9">
        <v>2435</v>
      </c>
      <c r="AR56" s="9">
        <v>32</v>
      </c>
      <c r="AS56" s="9">
        <v>14</v>
      </c>
      <c r="AT56" s="9">
        <v>671</v>
      </c>
      <c r="AU56" s="9">
        <v>405</v>
      </c>
      <c r="AV56" s="9">
        <v>31396</v>
      </c>
      <c r="AW56" s="16">
        <v>15681</v>
      </c>
      <c r="AX56" s="256">
        <f t="shared" si="55"/>
        <v>4.5754509458864936</v>
      </c>
      <c r="AY56" s="257">
        <f t="shared" si="56"/>
        <v>4.4336846102724774</v>
      </c>
      <c r="AZ56" s="267">
        <f t="shared" si="79"/>
        <v>50.789056577768591</v>
      </c>
      <c r="BA56" s="259">
        <f t="shared" si="80"/>
        <v>51.720939818631493</v>
      </c>
      <c r="BB56" s="149">
        <f t="shared" ref="BB56:BB58" si="91">BD56+BF56+BH56+BJ56+BL56+BN56+BP56+BR56+BT56</f>
        <v>15911</v>
      </c>
      <c r="BC56" s="148">
        <f t="shared" ref="BC56:BC58" si="92">BE56+BG56+BI56+BK56+BM56+BO56+BQ56+BS56+BU56</f>
        <v>10533</v>
      </c>
      <c r="BD56" s="148">
        <v>728</v>
      </c>
      <c r="BE56" s="148">
        <v>467</v>
      </c>
      <c r="BF56" s="9">
        <v>7370</v>
      </c>
      <c r="BG56" s="9">
        <v>5019</v>
      </c>
      <c r="BH56" s="147">
        <v>142</v>
      </c>
      <c r="BI56" s="9">
        <v>0</v>
      </c>
      <c r="BJ56" s="147">
        <v>0</v>
      </c>
      <c r="BK56" s="147">
        <v>0</v>
      </c>
      <c r="BL56" s="147">
        <v>151</v>
      </c>
      <c r="BM56" s="147">
        <v>104</v>
      </c>
      <c r="BN56" s="9">
        <v>70</v>
      </c>
      <c r="BO56" s="9">
        <v>55</v>
      </c>
      <c r="BP56" s="9">
        <v>3</v>
      </c>
      <c r="BQ56" s="9">
        <v>2</v>
      </c>
      <c r="BR56" s="9">
        <v>457</v>
      </c>
      <c r="BS56" s="9">
        <v>305</v>
      </c>
      <c r="BT56" s="9">
        <v>6990</v>
      </c>
      <c r="BU56" s="16">
        <v>4581</v>
      </c>
      <c r="BV56" s="256">
        <f t="shared" si="71"/>
        <v>11.516099877244338</v>
      </c>
      <c r="BW56" s="257">
        <f t="shared" si="72"/>
        <v>11.167171207534476</v>
      </c>
      <c r="BX56" s="267">
        <f t="shared" si="81"/>
        <v>71.307898510067943</v>
      </c>
      <c r="BY56" s="259">
        <f t="shared" si="82"/>
        <v>68.875192604006159</v>
      </c>
      <c r="BZ56" s="146">
        <f t="shared" ref="BZ56:CA58" si="93">CB56+CD56+CF56+CH56+CJ56+CL56+CN56+CP56+CR56</f>
        <v>74131</v>
      </c>
      <c r="CA56" s="9">
        <f t="shared" si="93"/>
        <v>14865</v>
      </c>
      <c r="CB56" s="9">
        <v>8537</v>
      </c>
      <c r="CC56" s="9">
        <v>1660</v>
      </c>
      <c r="CD56" s="9">
        <v>45754</v>
      </c>
      <c r="CE56" s="9">
        <v>8940</v>
      </c>
      <c r="CF56" s="9">
        <v>322</v>
      </c>
      <c r="CG56" s="9">
        <v>0</v>
      </c>
      <c r="CH56" s="9">
        <v>0</v>
      </c>
      <c r="CI56" s="9">
        <v>0</v>
      </c>
      <c r="CJ56" s="9">
        <v>666</v>
      </c>
      <c r="CK56" s="9">
        <v>134</v>
      </c>
      <c r="CL56" s="9">
        <v>866</v>
      </c>
      <c r="CM56" s="9">
        <v>159</v>
      </c>
      <c r="CN56" s="9">
        <v>31</v>
      </c>
      <c r="CO56" s="9">
        <v>1</v>
      </c>
      <c r="CP56" s="9">
        <v>211</v>
      </c>
      <c r="CQ56" s="9">
        <v>65</v>
      </c>
      <c r="CR56" s="9">
        <v>17744</v>
      </c>
      <c r="CS56" s="16">
        <v>3906</v>
      </c>
      <c r="CT56" s="256">
        <f t="shared" si="59"/>
        <v>17.948322406478979</v>
      </c>
      <c r="CU56" s="257">
        <f t="shared" si="60"/>
        <v>15.560598342055295</v>
      </c>
      <c r="CV56" s="267">
        <f t="shared" si="83"/>
        <v>61.632692431354897</v>
      </c>
      <c r="CW56" s="259">
        <f t="shared" si="84"/>
        <v>60.495005051071949</v>
      </c>
      <c r="CX56" s="146">
        <f t="shared" ref="CX56:CY58" si="94">CZ56+DB56+DD56+DF56+DH56+DJ56+DL56+DN56+DP56</f>
        <v>38895</v>
      </c>
      <c r="CY56" s="9">
        <f t="shared" si="94"/>
        <v>21593</v>
      </c>
      <c r="CZ56" s="9">
        <v>6981</v>
      </c>
      <c r="DA56" s="9">
        <v>3360</v>
      </c>
      <c r="DB56" s="9">
        <v>19169</v>
      </c>
      <c r="DC56" s="9">
        <v>10779</v>
      </c>
      <c r="DD56" s="9">
        <v>171</v>
      </c>
      <c r="DE56" s="9">
        <v>0</v>
      </c>
      <c r="DF56" s="9">
        <v>0</v>
      </c>
      <c r="DG56" s="9">
        <v>0</v>
      </c>
      <c r="DH56" s="9">
        <v>498</v>
      </c>
      <c r="DI56" s="9">
        <v>314</v>
      </c>
      <c r="DJ56" s="9">
        <v>472</v>
      </c>
      <c r="DK56" s="9">
        <v>300</v>
      </c>
      <c r="DL56" s="9">
        <v>9</v>
      </c>
      <c r="DM56" s="9">
        <v>8</v>
      </c>
      <c r="DN56" s="9">
        <v>160</v>
      </c>
      <c r="DO56" s="9">
        <v>107</v>
      </c>
      <c r="DP56" s="9">
        <v>11435</v>
      </c>
      <c r="DQ56" s="16">
        <v>6725</v>
      </c>
      <c r="DR56" s="256">
        <f t="shared" si="63"/>
        <v>3.1418851310786469</v>
      </c>
      <c r="DS56" s="257">
        <f t="shared" si="64"/>
        <v>2.2849647935938147</v>
      </c>
      <c r="DT56" s="267">
        <f t="shared" si="85"/>
        <v>83.152202446579508</v>
      </c>
      <c r="DU56" s="259">
        <f t="shared" si="86"/>
        <v>83.23720002848394</v>
      </c>
      <c r="DV56" s="146">
        <f t="shared" ref="DV56:DW58" si="95">DX56+DZ56+EB56+ED56+EF56+EH56+EJ56+EL56+EN56</f>
        <v>19988</v>
      </c>
      <c r="DW56" s="9">
        <f t="shared" si="95"/>
        <v>14486</v>
      </c>
      <c r="DX56" s="9">
        <v>628</v>
      </c>
      <c r="DY56" s="9">
        <v>331</v>
      </c>
      <c r="DZ56" s="9">
        <v>15838</v>
      </c>
      <c r="EA56" s="9">
        <v>11689</v>
      </c>
      <c r="EB56" s="9">
        <v>137</v>
      </c>
      <c r="EC56" s="9">
        <v>0</v>
      </c>
      <c r="ED56" s="9">
        <v>0</v>
      </c>
      <c r="EE56" s="9">
        <v>0</v>
      </c>
      <c r="EF56" s="9">
        <v>112</v>
      </c>
      <c r="EG56" s="9">
        <v>91</v>
      </c>
      <c r="EH56" s="9">
        <v>77</v>
      </c>
      <c r="EI56" s="9">
        <v>46</v>
      </c>
      <c r="EJ56" s="9">
        <v>9</v>
      </c>
      <c r="EK56" s="9">
        <v>5</v>
      </c>
      <c r="EL56" s="9">
        <v>90</v>
      </c>
      <c r="EM56" s="9">
        <v>61</v>
      </c>
      <c r="EN56" s="9">
        <v>3097</v>
      </c>
      <c r="EO56" s="16">
        <v>2263</v>
      </c>
      <c r="EP56" s="256">
        <f t="shared" si="67"/>
        <v>6.8465588048840997</v>
      </c>
      <c r="EQ56" s="257">
        <f t="shared" si="68"/>
        <v>7.7604012983180883</v>
      </c>
      <c r="ER56" s="267">
        <f t="shared" si="87"/>
        <v>61.011561594315808</v>
      </c>
      <c r="ES56" s="259">
        <f t="shared" si="88"/>
        <v>58.526345582338791</v>
      </c>
      <c r="ET56" s="146">
        <f t="shared" ref="ET56:EU58" si="96">EV56+EX56+EZ56+FB56+FD56+FF56+FH56+FJ56+FL56</f>
        <v>36281</v>
      </c>
      <c r="EU56" s="9">
        <f t="shared" si="96"/>
        <v>23723</v>
      </c>
      <c r="EV56" s="9">
        <v>2484</v>
      </c>
      <c r="EW56" s="9">
        <v>1841</v>
      </c>
      <c r="EX56" s="9">
        <v>19578</v>
      </c>
      <c r="EY56" s="9">
        <v>12407</v>
      </c>
      <c r="EZ56" s="9">
        <v>655</v>
      </c>
      <c r="FA56" s="9">
        <v>0</v>
      </c>
      <c r="FB56" s="9">
        <v>0</v>
      </c>
      <c r="FC56" s="9">
        <v>0</v>
      </c>
      <c r="FD56" s="9">
        <v>405</v>
      </c>
      <c r="FE56" s="9">
        <v>288</v>
      </c>
      <c r="FF56" s="9">
        <v>771</v>
      </c>
      <c r="FG56" s="9">
        <v>487</v>
      </c>
      <c r="FH56" s="9">
        <v>15</v>
      </c>
      <c r="FI56" s="9">
        <v>13</v>
      </c>
      <c r="FJ56" s="9">
        <v>267</v>
      </c>
      <c r="FK56" s="9">
        <v>183</v>
      </c>
      <c r="FL56" s="9">
        <v>12106</v>
      </c>
      <c r="FM56" s="16">
        <v>8504</v>
      </c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  <c r="KR56" s="12"/>
      <c r="KS56" s="12"/>
      <c r="KT56" s="12"/>
      <c r="KU56" s="12"/>
      <c r="KV56" s="12"/>
      <c r="KW56" s="12"/>
      <c r="KX56" s="12"/>
      <c r="KY56" s="12"/>
      <c r="KZ56" s="12"/>
      <c r="LA56" s="12"/>
      <c r="LB56" s="12"/>
      <c r="LC56" s="12"/>
      <c r="LD56" s="12"/>
      <c r="LE56" s="12"/>
      <c r="LF56" s="12"/>
      <c r="LG56" s="12"/>
      <c r="LH56" s="12"/>
      <c r="LI56" s="12"/>
      <c r="LJ56" s="12"/>
      <c r="LK56" s="12"/>
      <c r="LL56" s="12"/>
      <c r="LM56" s="12"/>
      <c r="LN56" s="12"/>
      <c r="LO56" s="12"/>
      <c r="LP56" s="12"/>
      <c r="LQ56" s="12"/>
      <c r="LR56" s="12"/>
      <c r="LS56" s="12"/>
      <c r="LT56" s="12"/>
      <c r="LU56" s="12"/>
      <c r="LV56" s="12"/>
      <c r="LW56" s="12"/>
      <c r="LX56" s="12"/>
      <c r="LY56" s="12"/>
      <c r="LZ56" s="12"/>
      <c r="MA56" s="12"/>
      <c r="MB56" s="12"/>
      <c r="MC56" s="12"/>
      <c r="MD56" s="12"/>
      <c r="ME56" s="12"/>
      <c r="MF56" s="12"/>
      <c r="MG56" s="12"/>
      <c r="MH56" s="12"/>
      <c r="MI56" s="12"/>
      <c r="MJ56" s="12"/>
      <c r="MK56" s="12"/>
      <c r="ML56" s="12"/>
      <c r="MM56" s="12"/>
      <c r="MN56" s="12"/>
      <c r="MO56" s="12"/>
      <c r="MP56" s="12"/>
      <c r="MQ56" s="12"/>
      <c r="MR56" s="12"/>
      <c r="MS56" s="12"/>
      <c r="MT56" s="12"/>
      <c r="MU56" s="12"/>
      <c r="MV56" s="12"/>
      <c r="MW56" s="12"/>
      <c r="MX56" s="12"/>
      <c r="MY56" s="12"/>
      <c r="MZ56" s="12"/>
      <c r="NA56" s="12"/>
      <c r="NB56" s="12"/>
      <c r="NC56" s="12"/>
    </row>
    <row r="57" spans="1:367" x14ac:dyDescent="0.3">
      <c r="A57" s="264">
        <v>2016</v>
      </c>
      <c r="B57" s="256">
        <f t="shared" si="47"/>
        <v>7.6714487681646464</v>
      </c>
      <c r="C57" s="257">
        <f t="shared" si="48"/>
        <v>6.6493743208664871</v>
      </c>
      <c r="D57" s="267">
        <f t="shared" si="75"/>
        <v>57.531266992930938</v>
      </c>
      <c r="E57" s="259">
        <f t="shared" si="76"/>
        <v>56.837179538455388</v>
      </c>
      <c r="F57" s="146">
        <f t="shared" si="89"/>
        <v>43147</v>
      </c>
      <c r="G57" s="9">
        <f t="shared" si="89"/>
        <v>28529</v>
      </c>
      <c r="H57" s="9">
        <v>3310</v>
      </c>
      <c r="I57" s="9">
        <v>1897</v>
      </c>
      <c r="J57" s="147">
        <v>21160</v>
      </c>
      <c r="K57" s="147">
        <v>14211</v>
      </c>
      <c r="L57" s="9">
        <v>216</v>
      </c>
      <c r="M57" s="9">
        <v>0</v>
      </c>
      <c r="N57" s="9">
        <v>0</v>
      </c>
      <c r="O57" s="9">
        <v>0</v>
      </c>
      <c r="P57" s="9">
        <v>754</v>
      </c>
      <c r="Q57" s="147">
        <v>509</v>
      </c>
      <c r="R57" s="9">
        <v>1037</v>
      </c>
      <c r="S57" s="9">
        <v>744</v>
      </c>
      <c r="T57" s="9">
        <v>26</v>
      </c>
      <c r="U57" s="9">
        <v>16</v>
      </c>
      <c r="V57" s="9">
        <v>1778</v>
      </c>
      <c r="W57" s="9">
        <v>869</v>
      </c>
      <c r="X57" s="9">
        <v>14866</v>
      </c>
      <c r="Y57" s="16">
        <v>10283</v>
      </c>
      <c r="Z57" s="256">
        <f t="shared" si="51"/>
        <v>2.6848645345284172</v>
      </c>
      <c r="AA57" s="257">
        <f t="shared" si="52"/>
        <v>2.8667215385541929</v>
      </c>
      <c r="AB57" s="267">
        <f t="shared" si="77"/>
        <v>62.921583303980277</v>
      </c>
      <c r="AC57" s="259">
        <f t="shared" si="78"/>
        <v>61.706440013076168</v>
      </c>
      <c r="AD57" s="146">
        <f t="shared" si="90"/>
        <v>98180</v>
      </c>
      <c r="AE57" s="9">
        <f t="shared" si="90"/>
        <v>49813</v>
      </c>
      <c r="AF57" s="9">
        <v>2636</v>
      </c>
      <c r="AG57" s="9">
        <v>1428</v>
      </c>
      <c r="AH57" s="9">
        <v>57163</v>
      </c>
      <c r="AI57" s="9">
        <v>28314</v>
      </c>
      <c r="AJ57" s="9">
        <v>337</v>
      </c>
      <c r="AK57" s="9">
        <v>0</v>
      </c>
      <c r="AL57" s="147">
        <v>0</v>
      </c>
      <c r="AM57" s="147">
        <v>0</v>
      </c>
      <c r="AN57" s="147">
        <v>1623</v>
      </c>
      <c r="AO57" s="147">
        <v>830</v>
      </c>
      <c r="AP57" s="9">
        <v>3620</v>
      </c>
      <c r="AQ57" s="9">
        <v>2020</v>
      </c>
      <c r="AR57" s="9">
        <v>48</v>
      </c>
      <c r="AS57" s="9">
        <v>19</v>
      </c>
      <c r="AT57" s="9">
        <v>691</v>
      </c>
      <c r="AU57" s="9">
        <v>461</v>
      </c>
      <c r="AV57" s="9">
        <v>32062</v>
      </c>
      <c r="AW57" s="16">
        <v>16741</v>
      </c>
      <c r="AX57" s="256">
        <f t="shared" si="55"/>
        <v>4.0448737924587101</v>
      </c>
      <c r="AY57" s="257">
        <f t="shared" si="56"/>
        <v>3.6429181292097526</v>
      </c>
      <c r="AZ57" s="267">
        <f t="shared" si="79"/>
        <v>49.251304288908464</v>
      </c>
      <c r="BA57" s="259">
        <f t="shared" si="80"/>
        <v>49.847157122478094</v>
      </c>
      <c r="BB57" s="149">
        <f t="shared" si="91"/>
        <v>16045</v>
      </c>
      <c r="BC57" s="148">
        <f t="shared" si="92"/>
        <v>10541</v>
      </c>
      <c r="BD57" s="148">
        <v>649</v>
      </c>
      <c r="BE57" s="148">
        <v>384</v>
      </c>
      <c r="BF57" s="9">
        <v>7269</v>
      </c>
      <c r="BG57" s="9">
        <v>4892</v>
      </c>
      <c r="BH57" s="147">
        <v>122</v>
      </c>
      <c r="BI57" s="9">
        <v>0</v>
      </c>
      <c r="BJ57" s="147">
        <v>0</v>
      </c>
      <c r="BK57" s="147">
        <v>0</v>
      </c>
      <c r="BL57" s="147">
        <v>172</v>
      </c>
      <c r="BM57" s="147">
        <v>113</v>
      </c>
      <c r="BN57" s="9">
        <v>45</v>
      </c>
      <c r="BO57" s="9">
        <v>36</v>
      </c>
      <c r="BP57" s="9">
        <v>7</v>
      </c>
      <c r="BQ57" s="9">
        <v>4</v>
      </c>
      <c r="BR57" s="9">
        <v>463</v>
      </c>
      <c r="BS57" s="9">
        <v>303</v>
      </c>
      <c r="BT57" s="9">
        <v>7318</v>
      </c>
      <c r="BU57" s="16">
        <v>4809</v>
      </c>
      <c r="BV57" s="256">
        <f t="shared" si="71"/>
        <v>10.343906935350581</v>
      </c>
      <c r="BW57" s="257">
        <f t="shared" si="72"/>
        <v>9.7367958262500736</v>
      </c>
      <c r="BX57" s="267">
        <f t="shared" si="81"/>
        <v>69.43528322629173</v>
      </c>
      <c r="BY57" s="259">
        <f t="shared" si="82"/>
        <v>66.041969117064809</v>
      </c>
      <c r="BZ57" s="146">
        <f t="shared" si="93"/>
        <v>78655</v>
      </c>
      <c r="CA57" s="9">
        <f t="shared" si="93"/>
        <v>17059</v>
      </c>
      <c r="CB57" s="9">
        <v>8136</v>
      </c>
      <c r="CC57" s="9">
        <v>1661</v>
      </c>
      <c r="CD57" s="9">
        <v>48002</v>
      </c>
      <c r="CE57" s="9">
        <v>10008</v>
      </c>
      <c r="CF57" s="9">
        <v>323</v>
      </c>
      <c r="CG57" s="9">
        <v>0</v>
      </c>
      <c r="CH57" s="9">
        <v>0</v>
      </c>
      <c r="CI57" s="9">
        <v>0</v>
      </c>
      <c r="CJ57" s="9">
        <v>777</v>
      </c>
      <c r="CK57" s="9">
        <v>195</v>
      </c>
      <c r="CL57" s="9">
        <v>794</v>
      </c>
      <c r="CM57" s="9">
        <v>159</v>
      </c>
      <c r="CN57" s="9">
        <v>31</v>
      </c>
      <c r="CO57" s="9">
        <v>5</v>
      </c>
      <c r="CP57" s="9">
        <v>239</v>
      </c>
      <c r="CQ57" s="9">
        <v>80</v>
      </c>
      <c r="CR57" s="9">
        <v>20353</v>
      </c>
      <c r="CS57" s="16">
        <v>4951</v>
      </c>
      <c r="CT57" s="256">
        <f t="shared" si="59"/>
        <v>16.838479456807256</v>
      </c>
      <c r="CU57" s="257">
        <f t="shared" si="60"/>
        <v>14.459361393323658</v>
      </c>
      <c r="CV57" s="267">
        <f t="shared" si="83"/>
        <v>60.664938233948448</v>
      </c>
      <c r="CW57" s="259">
        <f t="shared" si="84"/>
        <v>59.046845383157319</v>
      </c>
      <c r="CX57" s="146">
        <f t="shared" si="94"/>
        <v>40354</v>
      </c>
      <c r="CY57" s="9">
        <f t="shared" si="94"/>
        <v>22048</v>
      </c>
      <c r="CZ57" s="9">
        <v>6795</v>
      </c>
      <c r="DA57" s="9">
        <v>3188</v>
      </c>
      <c r="DB57" s="9">
        <v>19889</v>
      </c>
      <c r="DC57" s="9">
        <v>10903</v>
      </c>
      <c r="DD57" s="9">
        <v>151</v>
      </c>
      <c r="DE57" s="9">
        <v>0</v>
      </c>
      <c r="DF57" s="9">
        <v>0</v>
      </c>
      <c r="DG57" s="9">
        <v>0</v>
      </c>
      <c r="DH57" s="9">
        <v>456</v>
      </c>
      <c r="DI57" s="9">
        <v>268</v>
      </c>
      <c r="DJ57" s="9">
        <v>397</v>
      </c>
      <c r="DK57" s="9">
        <v>249</v>
      </c>
      <c r="DL57" s="9">
        <v>16</v>
      </c>
      <c r="DM57" s="9">
        <v>6</v>
      </c>
      <c r="DN57" s="9">
        <v>210</v>
      </c>
      <c r="DO57" s="9">
        <v>140</v>
      </c>
      <c r="DP57" s="9">
        <v>12440</v>
      </c>
      <c r="DQ57" s="16">
        <v>7294</v>
      </c>
      <c r="DR57" s="256">
        <f t="shared" si="63"/>
        <v>2.676145625792429</v>
      </c>
      <c r="DS57" s="257">
        <f t="shared" si="64"/>
        <v>2.0222634508348794</v>
      </c>
      <c r="DT57" s="267">
        <f t="shared" si="85"/>
        <v>83.933898385340214</v>
      </c>
      <c r="DU57" s="259">
        <f t="shared" si="86"/>
        <v>83.886346300533944</v>
      </c>
      <c r="DV57" s="146">
        <f t="shared" si="95"/>
        <v>22084</v>
      </c>
      <c r="DW57" s="9">
        <f t="shared" si="95"/>
        <v>16170</v>
      </c>
      <c r="DX57" s="9">
        <v>591</v>
      </c>
      <c r="DY57" s="9">
        <v>327</v>
      </c>
      <c r="DZ57" s="9">
        <v>17726</v>
      </c>
      <c r="EA57" s="9">
        <v>13197</v>
      </c>
      <c r="EB57" s="9">
        <v>211</v>
      </c>
      <c r="EC57" s="9">
        <v>0</v>
      </c>
      <c r="ED57" s="9">
        <v>0</v>
      </c>
      <c r="EE57" s="9">
        <v>0</v>
      </c>
      <c r="EF57" s="9">
        <v>103</v>
      </c>
      <c r="EG57" s="9">
        <v>92</v>
      </c>
      <c r="EH57" s="9">
        <v>64</v>
      </c>
      <c r="EI57" s="9">
        <v>38</v>
      </c>
      <c r="EJ57" s="9">
        <v>9</v>
      </c>
      <c r="EK57" s="9">
        <v>5</v>
      </c>
      <c r="EL57" s="9">
        <v>90</v>
      </c>
      <c r="EM57" s="9">
        <v>68</v>
      </c>
      <c r="EN57" s="9">
        <v>3290</v>
      </c>
      <c r="EO57" s="16">
        <v>2443</v>
      </c>
      <c r="EP57" s="256">
        <f t="shared" si="67"/>
        <v>6.5581472474021671</v>
      </c>
      <c r="EQ57" s="257">
        <f t="shared" si="68"/>
        <v>7.4728603887907097</v>
      </c>
      <c r="ER57" s="267">
        <f t="shared" si="87"/>
        <v>62.463270545297078</v>
      </c>
      <c r="ES57" s="259">
        <f t="shared" si="88"/>
        <v>60.25036199729086</v>
      </c>
      <c r="ET57" s="146">
        <f t="shared" si="96"/>
        <v>36184</v>
      </c>
      <c r="EU57" s="9">
        <f t="shared" si="96"/>
        <v>23766</v>
      </c>
      <c r="EV57" s="9">
        <v>2373</v>
      </c>
      <c r="EW57" s="9">
        <v>1776</v>
      </c>
      <c r="EX57" s="9">
        <v>20195</v>
      </c>
      <c r="EY57" s="9">
        <v>12899</v>
      </c>
      <c r="EZ57" s="9">
        <v>555</v>
      </c>
      <c r="FA57" s="9">
        <v>0</v>
      </c>
      <c r="FB57" s="9">
        <v>0</v>
      </c>
      <c r="FC57" s="9">
        <v>0</v>
      </c>
      <c r="FD57" s="9">
        <v>489</v>
      </c>
      <c r="FE57" s="9">
        <v>349</v>
      </c>
      <c r="FF57" s="9">
        <v>655</v>
      </c>
      <c r="FG57" s="9">
        <v>408</v>
      </c>
      <c r="FH57" s="9">
        <v>18</v>
      </c>
      <c r="FI57" s="9">
        <v>10</v>
      </c>
      <c r="FJ57" s="9">
        <v>252</v>
      </c>
      <c r="FK57" s="9">
        <v>163</v>
      </c>
      <c r="FL57" s="9">
        <v>11647</v>
      </c>
      <c r="FM57" s="16">
        <v>8161</v>
      </c>
    </row>
    <row r="58" spans="1:367" x14ac:dyDescent="0.3">
      <c r="A58" s="264">
        <v>2017</v>
      </c>
      <c r="B58" s="256">
        <f t="shared" si="47"/>
        <v>7.7271868505573398</v>
      </c>
      <c r="C58" s="257">
        <f t="shared" si="48"/>
        <v>6.6268548678972126</v>
      </c>
      <c r="D58" s="267">
        <f t="shared" si="75"/>
        <v>55.427283854456434</v>
      </c>
      <c r="E58" s="259">
        <f t="shared" si="76"/>
        <v>53.845834716229668</v>
      </c>
      <c r="F58" s="146">
        <f t="shared" si="89"/>
        <v>42344</v>
      </c>
      <c r="G58" s="9">
        <f t="shared" si="89"/>
        <v>27630</v>
      </c>
      <c r="H58" s="9">
        <v>3272</v>
      </c>
      <c r="I58" s="9">
        <v>1831</v>
      </c>
      <c r="J58" s="147">
        <v>19925</v>
      </c>
      <c r="K58" s="147">
        <v>12979</v>
      </c>
      <c r="L58" s="9">
        <v>227</v>
      </c>
      <c r="M58" s="9">
        <v>0</v>
      </c>
      <c r="N58" s="9">
        <v>0</v>
      </c>
      <c r="O58" s="9">
        <v>0</v>
      </c>
      <c r="P58" s="9">
        <v>998</v>
      </c>
      <c r="Q58" s="147">
        <v>698</v>
      </c>
      <c r="R58" s="9">
        <v>1085</v>
      </c>
      <c r="S58" s="9">
        <v>823</v>
      </c>
      <c r="T58" s="9">
        <v>14</v>
      </c>
      <c r="U58" s="9">
        <v>9</v>
      </c>
      <c r="V58" s="9">
        <v>1798</v>
      </c>
      <c r="W58" s="9">
        <v>863</v>
      </c>
      <c r="X58" s="9">
        <v>15025</v>
      </c>
      <c r="Y58" s="16">
        <v>10427</v>
      </c>
      <c r="Z58" s="256">
        <f t="shared" si="51"/>
        <v>2.4850104746081052</v>
      </c>
      <c r="AA58" s="257">
        <f t="shared" si="52"/>
        <v>2.562918030811256</v>
      </c>
      <c r="AB58" s="267">
        <f t="shared" si="77"/>
        <v>60.613162799522321</v>
      </c>
      <c r="AC58" s="259">
        <f t="shared" si="78"/>
        <v>58.909647110237081</v>
      </c>
      <c r="AD58" s="146">
        <f t="shared" si="90"/>
        <v>96901</v>
      </c>
      <c r="AE58" s="9">
        <f t="shared" si="90"/>
        <v>49787</v>
      </c>
      <c r="AF58" s="9">
        <v>2408</v>
      </c>
      <c r="AG58" s="9">
        <v>1276</v>
      </c>
      <c r="AH58" s="9">
        <v>54310</v>
      </c>
      <c r="AI58" s="9">
        <v>26960</v>
      </c>
      <c r="AJ58" s="9">
        <v>303</v>
      </c>
      <c r="AK58" s="9">
        <v>0</v>
      </c>
      <c r="AL58" s="147">
        <v>0</v>
      </c>
      <c r="AM58" s="147">
        <v>0</v>
      </c>
      <c r="AN58" s="147">
        <v>1945</v>
      </c>
      <c r="AO58" s="147">
        <v>1066</v>
      </c>
      <c r="AP58" s="9">
        <v>3744</v>
      </c>
      <c r="AQ58" s="9">
        <v>2213</v>
      </c>
      <c r="AR58" s="9">
        <v>38</v>
      </c>
      <c r="AS58" s="9">
        <v>16</v>
      </c>
      <c r="AT58" s="9">
        <v>807</v>
      </c>
      <c r="AU58" s="9">
        <v>517</v>
      </c>
      <c r="AV58" s="9">
        <v>33346</v>
      </c>
      <c r="AW58" s="16">
        <v>17739</v>
      </c>
      <c r="AX58" s="256">
        <f t="shared" si="55"/>
        <v>3.7585352589280321</v>
      </c>
      <c r="AY58" s="257">
        <f t="shared" si="56"/>
        <v>3.6129493829368626</v>
      </c>
      <c r="AZ58" s="267">
        <f t="shared" si="79"/>
        <v>46.751974929816541</v>
      </c>
      <c r="BA58" s="259">
        <f t="shared" si="80"/>
        <v>47.681103871215022</v>
      </c>
      <c r="BB58" s="149">
        <f t="shared" si="91"/>
        <v>16549</v>
      </c>
      <c r="BC58" s="148">
        <f t="shared" si="92"/>
        <v>11182</v>
      </c>
      <c r="BD58" s="148">
        <v>622</v>
      </c>
      <c r="BE58" s="148">
        <v>404</v>
      </c>
      <c r="BF58" s="9">
        <v>7161</v>
      </c>
      <c r="BG58" s="9">
        <v>4976</v>
      </c>
      <c r="BH58" s="147">
        <v>123</v>
      </c>
      <c r="BI58" s="9">
        <v>0</v>
      </c>
      <c r="BJ58" s="147">
        <v>0</v>
      </c>
      <c r="BK58" s="147">
        <v>0</v>
      </c>
      <c r="BL58" s="147">
        <v>359</v>
      </c>
      <c r="BM58" s="147">
        <v>246</v>
      </c>
      <c r="BN58" s="9">
        <v>53</v>
      </c>
      <c r="BO58" s="9">
        <v>41</v>
      </c>
      <c r="BP58" s="9">
        <v>5</v>
      </c>
      <c r="BQ58" s="9">
        <v>3</v>
      </c>
      <c r="BR58" s="9">
        <v>429</v>
      </c>
      <c r="BS58" s="9">
        <v>298</v>
      </c>
      <c r="BT58" s="9">
        <v>7797</v>
      </c>
      <c r="BU58" s="16">
        <v>5214</v>
      </c>
      <c r="BV58" s="256">
        <f t="shared" si="71"/>
        <v>9.4862442040185471</v>
      </c>
      <c r="BW58" s="257">
        <f t="shared" si="72"/>
        <v>9.2011173184357542</v>
      </c>
      <c r="BX58" s="267">
        <f t="shared" si="81"/>
        <v>67.741484813769588</v>
      </c>
      <c r="BY58" s="259">
        <f t="shared" si="82"/>
        <v>64.485220440881761</v>
      </c>
      <c r="BZ58" s="146">
        <f t="shared" si="93"/>
        <v>80875</v>
      </c>
      <c r="CA58" s="9">
        <f t="shared" si="93"/>
        <v>17900</v>
      </c>
      <c r="CB58" s="9">
        <v>7672</v>
      </c>
      <c r="CC58" s="9">
        <v>1647</v>
      </c>
      <c r="CD58" s="9">
        <v>48488</v>
      </c>
      <c r="CE58" s="9">
        <v>10297</v>
      </c>
      <c r="CF58" s="9">
        <v>378</v>
      </c>
      <c r="CG58" s="9">
        <v>0</v>
      </c>
      <c r="CH58" s="9">
        <v>0</v>
      </c>
      <c r="CI58" s="9">
        <v>0</v>
      </c>
      <c r="CJ58" s="9">
        <v>1179</v>
      </c>
      <c r="CK58" s="9">
        <v>320</v>
      </c>
      <c r="CL58" s="9">
        <v>885</v>
      </c>
      <c r="CM58" s="9">
        <v>181</v>
      </c>
      <c r="CN58" s="9">
        <v>30</v>
      </c>
      <c r="CO58" s="9">
        <v>2</v>
      </c>
      <c r="CP58" s="9">
        <v>332</v>
      </c>
      <c r="CQ58" s="9">
        <v>102</v>
      </c>
      <c r="CR58" s="9">
        <v>21911</v>
      </c>
      <c r="CS58" s="16">
        <v>5351</v>
      </c>
      <c r="CT58" s="256">
        <f t="shared" si="59"/>
        <v>15.652852610906894</v>
      </c>
      <c r="CU58" s="257">
        <f t="shared" si="60"/>
        <v>13.882903122277751</v>
      </c>
      <c r="CV58" s="267">
        <f t="shared" si="83"/>
        <v>59.100799901927736</v>
      </c>
      <c r="CW58" s="259">
        <f t="shared" si="84"/>
        <v>57.318733997929947</v>
      </c>
      <c r="CX58" s="146">
        <f t="shared" si="94"/>
        <v>39718</v>
      </c>
      <c r="CY58" s="9">
        <f t="shared" si="94"/>
        <v>21811</v>
      </c>
      <c r="CZ58" s="9">
        <v>6217</v>
      </c>
      <c r="DA58" s="9">
        <v>3028</v>
      </c>
      <c r="DB58" s="9">
        <v>19284</v>
      </c>
      <c r="DC58" s="9">
        <v>10522</v>
      </c>
      <c r="DD58" s="9">
        <v>201</v>
      </c>
      <c r="DE58" s="9">
        <v>0</v>
      </c>
      <c r="DF58" s="9">
        <v>0</v>
      </c>
      <c r="DG58" s="9">
        <v>0</v>
      </c>
      <c r="DH58" s="9">
        <v>926</v>
      </c>
      <c r="DI58" s="9">
        <v>516</v>
      </c>
      <c r="DJ58" s="9">
        <v>431</v>
      </c>
      <c r="DK58" s="9">
        <v>277</v>
      </c>
      <c r="DL58" s="9">
        <v>15</v>
      </c>
      <c r="DM58" s="9">
        <v>8</v>
      </c>
      <c r="DN58" s="9">
        <v>225</v>
      </c>
      <c r="DO58" s="9">
        <v>141</v>
      </c>
      <c r="DP58" s="9">
        <v>12419</v>
      </c>
      <c r="DQ58" s="16">
        <v>7319</v>
      </c>
      <c r="DR58" s="256">
        <f t="shared" si="63"/>
        <v>2.2970571663849522</v>
      </c>
      <c r="DS58" s="257">
        <f t="shared" si="64"/>
        <v>1.6010073754272351</v>
      </c>
      <c r="DT58" s="267">
        <f t="shared" si="85"/>
        <v>83.636692109660814</v>
      </c>
      <c r="DU58" s="259">
        <f t="shared" si="86"/>
        <v>83.544303797468359</v>
      </c>
      <c r="DV58" s="146">
        <f t="shared" si="95"/>
        <v>23073</v>
      </c>
      <c r="DW58" s="9">
        <f t="shared" si="95"/>
        <v>16677</v>
      </c>
      <c r="DX58" s="9">
        <v>530</v>
      </c>
      <c r="DY58" s="9">
        <v>267</v>
      </c>
      <c r="DZ58" s="9">
        <v>18518</v>
      </c>
      <c r="EA58" s="9">
        <v>13596</v>
      </c>
      <c r="EB58" s="9">
        <v>217</v>
      </c>
      <c r="EC58" s="9">
        <v>0</v>
      </c>
      <c r="ED58" s="9">
        <v>0</v>
      </c>
      <c r="EE58" s="9">
        <v>0</v>
      </c>
      <c r="EF58" s="9">
        <v>144</v>
      </c>
      <c r="EG58" s="9">
        <v>118</v>
      </c>
      <c r="EH58" s="9">
        <v>72</v>
      </c>
      <c r="EI58" s="9">
        <v>48</v>
      </c>
      <c r="EJ58" s="9">
        <v>3</v>
      </c>
      <c r="EK58" s="9">
        <v>3</v>
      </c>
      <c r="EL58" s="9">
        <v>110</v>
      </c>
      <c r="EM58" s="9">
        <v>85</v>
      </c>
      <c r="EN58" s="9">
        <v>3479</v>
      </c>
      <c r="EO58" s="16">
        <v>2560</v>
      </c>
      <c r="EP58" s="256">
        <f t="shared" si="67"/>
        <v>6.0189023379207427</v>
      </c>
      <c r="EQ58" s="257">
        <f t="shared" si="68"/>
        <v>6.7799440571118446</v>
      </c>
      <c r="ER58" s="267">
        <f t="shared" si="87"/>
        <v>61.282035409186577</v>
      </c>
      <c r="ES58" s="259">
        <f t="shared" si="88"/>
        <v>59.209977282210581</v>
      </c>
      <c r="ET58" s="146">
        <f t="shared" si="96"/>
        <v>36186</v>
      </c>
      <c r="EU58" s="9">
        <f t="shared" si="96"/>
        <v>23953</v>
      </c>
      <c r="EV58" s="9">
        <v>2178</v>
      </c>
      <c r="EW58" s="9">
        <v>1624</v>
      </c>
      <c r="EX58" s="9">
        <v>19799</v>
      </c>
      <c r="EY58" s="9">
        <v>12771</v>
      </c>
      <c r="EZ58" s="9">
        <v>553</v>
      </c>
      <c r="FA58" s="9">
        <v>0</v>
      </c>
      <c r="FB58" s="9">
        <v>0</v>
      </c>
      <c r="FC58" s="9">
        <v>0</v>
      </c>
      <c r="FD58" s="9">
        <v>671</v>
      </c>
      <c r="FE58" s="9">
        <v>453</v>
      </c>
      <c r="FF58" s="9">
        <v>789</v>
      </c>
      <c r="FG58" s="9">
        <v>512</v>
      </c>
      <c r="FH58" s="9">
        <v>15</v>
      </c>
      <c r="FI58" s="9">
        <v>7</v>
      </c>
      <c r="FJ58" s="9">
        <v>343</v>
      </c>
      <c r="FK58" s="9">
        <v>241</v>
      </c>
      <c r="FL58" s="9">
        <v>11838</v>
      </c>
      <c r="FM58" s="16">
        <v>8345</v>
      </c>
    </row>
    <row r="59" spans="1:367" x14ac:dyDescent="0.3">
      <c r="A59" s="264">
        <v>2018</v>
      </c>
      <c r="B59" s="256">
        <f t="shared" si="47"/>
        <v>7.7745555415458325</v>
      </c>
      <c r="C59" s="257">
        <f t="shared" si="48"/>
        <v>6.6306560200407079</v>
      </c>
      <c r="D59" s="267">
        <f t="shared" si="75"/>
        <v>56.753923565352828</v>
      </c>
      <c r="E59" s="259">
        <f t="shared" si="76"/>
        <v>55.675137921678576</v>
      </c>
      <c r="F59" s="146">
        <v>39655</v>
      </c>
      <c r="G59" s="9">
        <v>25548</v>
      </c>
      <c r="H59" s="9">
        <v>3083</v>
      </c>
      <c r="I59" s="9">
        <v>1694</v>
      </c>
      <c r="J59" s="147">
        <v>18949</v>
      </c>
      <c r="K59" s="147">
        <v>12312</v>
      </c>
      <c r="L59" s="9">
        <v>247</v>
      </c>
      <c r="M59" s="9">
        <v>0</v>
      </c>
      <c r="N59" s="9">
        <v>0</v>
      </c>
      <c r="O59" s="9">
        <v>0</v>
      </c>
      <c r="P59" s="9">
        <v>730</v>
      </c>
      <c r="Q59" s="147">
        <v>499</v>
      </c>
      <c r="R59" s="9">
        <v>1181</v>
      </c>
      <c r="S59" s="9">
        <v>877</v>
      </c>
      <c r="T59" s="9">
        <v>16</v>
      </c>
      <c r="U59" s="9">
        <v>6</v>
      </c>
      <c r="V59" s="9">
        <v>1740</v>
      </c>
      <c r="W59" s="9">
        <v>857</v>
      </c>
      <c r="X59" s="9">
        <v>13709</v>
      </c>
      <c r="Y59" s="16">
        <v>9303</v>
      </c>
      <c r="Z59" s="256">
        <f t="shared" si="51"/>
        <v>2.5182813853288457</v>
      </c>
      <c r="AA59" s="257">
        <f t="shared" si="52"/>
        <v>2.495090924613677</v>
      </c>
      <c r="AB59" s="267">
        <f t="shared" si="77"/>
        <v>62.356579151593294</v>
      </c>
      <c r="AC59" s="259">
        <f t="shared" si="78"/>
        <v>60.586181852259678</v>
      </c>
      <c r="AD59" s="146">
        <v>91213</v>
      </c>
      <c r="AE59" s="9">
        <v>46852</v>
      </c>
      <c r="AF59" s="9">
        <v>2297</v>
      </c>
      <c r="AG59" s="9">
        <v>1169</v>
      </c>
      <c r="AH59" s="9">
        <v>52228</v>
      </c>
      <c r="AI59" s="9">
        <v>25860</v>
      </c>
      <c r="AJ59" s="9">
        <v>321</v>
      </c>
      <c r="AK59" s="9">
        <v>0</v>
      </c>
      <c r="AL59" s="147">
        <v>0</v>
      </c>
      <c r="AM59" s="147">
        <v>0</v>
      </c>
      <c r="AN59" s="147">
        <v>1336</v>
      </c>
      <c r="AO59" s="147">
        <v>730</v>
      </c>
      <c r="AP59" s="9">
        <v>4007</v>
      </c>
      <c r="AQ59" s="9">
        <v>2470</v>
      </c>
      <c r="AR59" s="9">
        <v>33</v>
      </c>
      <c r="AS59" s="9">
        <v>18</v>
      </c>
      <c r="AT59" s="9">
        <v>798</v>
      </c>
      <c r="AU59" s="9">
        <v>512</v>
      </c>
      <c r="AV59" s="9">
        <v>30193</v>
      </c>
      <c r="AW59" s="16">
        <v>16093</v>
      </c>
      <c r="AX59" s="256">
        <f t="shared" si="55"/>
        <v>3.4605757196495621</v>
      </c>
      <c r="AY59" s="257">
        <f t="shared" si="56"/>
        <v>3.2806691449814132</v>
      </c>
      <c r="AZ59" s="267">
        <f t="shared" si="79"/>
        <v>48.183114854309586</v>
      </c>
      <c r="BA59" s="259">
        <f t="shared" si="80"/>
        <v>48.918137401535553</v>
      </c>
      <c r="BB59" s="149">
        <v>15980</v>
      </c>
      <c r="BC59" s="148">
        <v>10760</v>
      </c>
      <c r="BD59" s="148">
        <v>553</v>
      </c>
      <c r="BE59" s="148">
        <v>353</v>
      </c>
      <c r="BF59" s="9">
        <v>7094</v>
      </c>
      <c r="BG59" s="9">
        <v>4906</v>
      </c>
      <c r="BH59" s="147">
        <v>159</v>
      </c>
      <c r="BI59" s="9">
        <v>0</v>
      </c>
      <c r="BJ59" s="147">
        <v>0</v>
      </c>
      <c r="BK59" s="147">
        <v>0</v>
      </c>
      <c r="BL59" s="147">
        <v>133</v>
      </c>
      <c r="BM59" s="147">
        <v>92</v>
      </c>
      <c r="BN59" s="9">
        <v>60</v>
      </c>
      <c r="BO59" s="9">
        <v>43</v>
      </c>
      <c r="BP59" s="9">
        <v>7</v>
      </c>
      <c r="BQ59" s="9">
        <v>4</v>
      </c>
      <c r="BR59" s="9">
        <v>478</v>
      </c>
      <c r="BS59" s="9">
        <v>331</v>
      </c>
      <c r="BT59" s="9">
        <v>7496</v>
      </c>
      <c r="BU59" s="16">
        <v>5031</v>
      </c>
      <c r="BV59" s="256">
        <f t="shared" si="71"/>
        <v>9.118314833501513</v>
      </c>
      <c r="BW59" s="257">
        <f t="shared" si="72"/>
        <v>8.7744987609822029</v>
      </c>
      <c r="BX59" s="267">
        <f t="shared" si="81"/>
        <v>69.420452766829357</v>
      </c>
      <c r="BY59" s="259">
        <f t="shared" si="82"/>
        <v>65.007237711624398</v>
      </c>
      <c r="BZ59" s="146">
        <v>79280</v>
      </c>
      <c r="CA59" s="9">
        <v>17756</v>
      </c>
      <c r="CB59" s="9">
        <v>7229</v>
      </c>
      <c r="CC59" s="9">
        <v>1558</v>
      </c>
      <c r="CD59" s="9">
        <v>48788</v>
      </c>
      <c r="CE59" s="9">
        <v>10329</v>
      </c>
      <c r="CF59" s="9">
        <v>443</v>
      </c>
      <c r="CG59" s="9">
        <v>0</v>
      </c>
      <c r="CH59" s="9">
        <v>0</v>
      </c>
      <c r="CI59" s="9">
        <v>0</v>
      </c>
      <c r="CJ59" s="9">
        <v>990</v>
      </c>
      <c r="CK59" s="9">
        <v>264</v>
      </c>
      <c r="CL59" s="9">
        <v>992</v>
      </c>
      <c r="CM59" s="9">
        <v>205</v>
      </c>
      <c r="CN59" s="9">
        <v>27</v>
      </c>
      <c r="CO59" s="9">
        <v>6</v>
      </c>
      <c r="CP59" s="9">
        <v>310</v>
      </c>
      <c r="CQ59" s="9">
        <v>98</v>
      </c>
      <c r="CR59" s="9">
        <v>20501</v>
      </c>
      <c r="CS59" s="16">
        <v>5296</v>
      </c>
      <c r="CT59" s="256">
        <f t="shared" si="59"/>
        <v>15.730101264494465</v>
      </c>
      <c r="CU59" s="257">
        <f t="shared" si="60"/>
        <v>14.036548919700161</v>
      </c>
      <c r="CV59" s="267">
        <f t="shared" si="83"/>
        <v>60.651797731205534</v>
      </c>
      <c r="CW59" s="259">
        <f t="shared" si="84"/>
        <v>58.395740697402296</v>
      </c>
      <c r="CX59" s="146">
        <v>38118</v>
      </c>
      <c r="CY59" s="9">
        <v>20411</v>
      </c>
      <c r="CZ59" s="9">
        <v>5996</v>
      </c>
      <c r="DA59" s="9">
        <v>2865</v>
      </c>
      <c r="DB59" s="9">
        <v>18927</v>
      </c>
      <c r="DC59" s="9">
        <v>9981</v>
      </c>
      <c r="DD59" s="9">
        <v>218</v>
      </c>
      <c r="DE59" s="9">
        <v>0</v>
      </c>
      <c r="DF59" s="9">
        <v>0</v>
      </c>
      <c r="DG59" s="9">
        <v>0</v>
      </c>
      <c r="DH59" s="9">
        <v>603</v>
      </c>
      <c r="DI59" s="9">
        <v>361</v>
      </c>
      <c r="DJ59" s="9">
        <v>464</v>
      </c>
      <c r="DK59" s="9">
        <v>302</v>
      </c>
      <c r="DL59" s="9">
        <v>10</v>
      </c>
      <c r="DM59" s="9">
        <v>5</v>
      </c>
      <c r="DN59" s="9">
        <v>224</v>
      </c>
      <c r="DO59" s="9">
        <v>147</v>
      </c>
      <c r="DP59" s="9">
        <v>11676</v>
      </c>
      <c r="DQ59" s="16">
        <v>6750</v>
      </c>
      <c r="DR59" s="256">
        <f t="shared" si="63"/>
        <v>2.1711847389558234</v>
      </c>
      <c r="DS59" s="257">
        <f t="shared" si="64"/>
        <v>1.3586483191081693</v>
      </c>
      <c r="DT59" s="267">
        <f t="shared" si="85"/>
        <v>83.937192814579618</v>
      </c>
      <c r="DU59" s="259">
        <f t="shared" si="86"/>
        <v>83.840304182509513</v>
      </c>
      <c r="DV59" s="146">
        <v>23904</v>
      </c>
      <c r="DW59" s="9">
        <v>17223</v>
      </c>
      <c r="DX59" s="9">
        <v>519</v>
      </c>
      <c r="DY59" s="9">
        <v>234</v>
      </c>
      <c r="DZ59" s="9">
        <v>19298</v>
      </c>
      <c r="EA59" s="9">
        <v>14112</v>
      </c>
      <c r="EB59" s="9">
        <v>187</v>
      </c>
      <c r="EC59" s="9">
        <v>0</v>
      </c>
      <c r="ED59" s="9">
        <v>0</v>
      </c>
      <c r="EE59" s="9">
        <v>0</v>
      </c>
      <c r="EF59" s="9">
        <v>161</v>
      </c>
      <c r="EG59" s="9">
        <v>128</v>
      </c>
      <c r="EH59" s="9">
        <v>84</v>
      </c>
      <c r="EI59" s="9">
        <v>60</v>
      </c>
      <c r="EJ59" s="9">
        <v>7</v>
      </c>
      <c r="EK59" s="9">
        <v>3</v>
      </c>
      <c r="EL59" s="9">
        <v>116</v>
      </c>
      <c r="EM59" s="9">
        <v>94</v>
      </c>
      <c r="EN59" s="9">
        <v>3532</v>
      </c>
      <c r="EO59" s="16">
        <v>2592</v>
      </c>
      <c r="EP59" s="256">
        <f t="shared" si="67"/>
        <v>5.8022398559288648</v>
      </c>
      <c r="EQ59" s="257">
        <f t="shared" si="68"/>
        <v>6.4907854791123283</v>
      </c>
      <c r="ER59" s="267">
        <f t="shared" si="87"/>
        <v>62.240086084121913</v>
      </c>
      <c r="ES59" s="259">
        <f t="shared" si="88"/>
        <v>59.821088694328125</v>
      </c>
      <c r="ET59" s="146">
        <v>35538</v>
      </c>
      <c r="EU59" s="9">
        <v>23387</v>
      </c>
      <c r="EV59" s="9">
        <v>2062</v>
      </c>
      <c r="EW59" s="9">
        <v>1518</v>
      </c>
      <c r="EX59" s="9">
        <v>19666</v>
      </c>
      <c r="EY59" s="9">
        <v>12572</v>
      </c>
      <c r="EZ59" s="9">
        <v>596</v>
      </c>
      <c r="FA59" s="9">
        <v>0</v>
      </c>
      <c r="FB59" s="9">
        <v>0</v>
      </c>
      <c r="FC59" s="9">
        <v>0</v>
      </c>
      <c r="FD59" s="9">
        <v>519</v>
      </c>
      <c r="FE59" s="9">
        <v>376</v>
      </c>
      <c r="FF59" s="9">
        <v>929</v>
      </c>
      <c r="FG59" s="9">
        <v>598</v>
      </c>
      <c r="FH59" s="9">
        <v>15</v>
      </c>
      <c r="FI59" s="9">
        <v>9</v>
      </c>
      <c r="FJ59" s="9">
        <v>339</v>
      </c>
      <c r="FK59" s="9">
        <v>246</v>
      </c>
      <c r="FL59" s="9">
        <v>11412</v>
      </c>
      <c r="FM59" s="16">
        <v>8068</v>
      </c>
    </row>
    <row r="60" spans="1:367" x14ac:dyDescent="0.3">
      <c r="A60" s="264">
        <v>2019</v>
      </c>
      <c r="B60" s="256">
        <f t="shared" si="47"/>
        <v>7.8132640193530127</v>
      </c>
      <c r="C60" s="257">
        <f t="shared" si="48"/>
        <v>6.7910688376591981</v>
      </c>
      <c r="D60" s="267">
        <f t="shared" si="75"/>
        <v>55.558295065799612</v>
      </c>
      <c r="E60" s="259">
        <f t="shared" si="76"/>
        <v>54.10687311178247</v>
      </c>
      <c r="F60" s="146">
        <v>38857</v>
      </c>
      <c r="G60" s="9">
        <v>24812</v>
      </c>
      <c r="H60" s="9">
        <v>3036</v>
      </c>
      <c r="I60" s="9">
        <v>1685</v>
      </c>
      <c r="J60" s="147">
        <v>18027</v>
      </c>
      <c r="K60" s="147">
        <v>11462</v>
      </c>
      <c r="L60" s="9">
        <v>257</v>
      </c>
      <c r="M60" s="9">
        <v>0</v>
      </c>
      <c r="N60" s="9">
        <v>0</v>
      </c>
      <c r="O60" s="9">
        <v>0</v>
      </c>
      <c r="P60" s="9">
        <v>541</v>
      </c>
      <c r="Q60" s="147">
        <v>374</v>
      </c>
      <c r="R60" s="9">
        <v>1495</v>
      </c>
      <c r="S60" s="9">
        <v>1170</v>
      </c>
      <c r="T60" s="9">
        <v>22</v>
      </c>
      <c r="U60" s="9">
        <v>14</v>
      </c>
      <c r="V60" s="9">
        <v>1600</v>
      </c>
      <c r="W60" s="9">
        <v>759</v>
      </c>
      <c r="X60" s="9">
        <v>13879</v>
      </c>
      <c r="Y60" s="16">
        <v>9348</v>
      </c>
      <c r="Z60" s="256">
        <f t="shared" si="51"/>
        <v>2.4745124113475176</v>
      </c>
      <c r="AA60" s="257">
        <f t="shared" si="52"/>
        <v>2.5042056174272265</v>
      </c>
      <c r="AB60" s="267">
        <f t="shared" si="77"/>
        <v>61.362305402371774</v>
      </c>
      <c r="AC60" s="259">
        <f t="shared" si="78"/>
        <v>58.898747390396657</v>
      </c>
      <c r="AD60" s="146">
        <v>90240</v>
      </c>
      <c r="AE60" s="9">
        <v>46961</v>
      </c>
      <c r="AF60" s="9">
        <v>2233</v>
      </c>
      <c r="AG60" s="9">
        <v>1176</v>
      </c>
      <c r="AH60" s="9">
        <v>50295</v>
      </c>
      <c r="AI60" s="9">
        <v>24827</v>
      </c>
      <c r="AJ60" s="9">
        <v>328</v>
      </c>
      <c r="AK60" s="9">
        <v>0</v>
      </c>
      <c r="AL60" s="147">
        <v>0</v>
      </c>
      <c r="AM60" s="147">
        <v>0</v>
      </c>
      <c r="AN60" s="147">
        <v>964</v>
      </c>
      <c r="AO60" s="147">
        <v>523</v>
      </c>
      <c r="AP60" s="9">
        <v>4890</v>
      </c>
      <c r="AQ60" s="9">
        <v>3090</v>
      </c>
      <c r="AR60" s="9">
        <v>37</v>
      </c>
      <c r="AS60" s="9">
        <v>19</v>
      </c>
      <c r="AT60" s="9">
        <v>788</v>
      </c>
      <c r="AU60" s="9">
        <v>524</v>
      </c>
      <c r="AV60" s="9">
        <v>30705</v>
      </c>
      <c r="AW60" s="16">
        <v>16802</v>
      </c>
      <c r="AX60" s="256">
        <f t="shared" si="55"/>
        <v>3.6913385826771652</v>
      </c>
      <c r="AY60" s="257">
        <f t="shared" si="56"/>
        <v>3.4511092851273619</v>
      </c>
      <c r="AZ60" s="267">
        <f t="shared" si="79"/>
        <v>47.306086123091667</v>
      </c>
      <c r="BA60" s="259">
        <f t="shared" si="80"/>
        <v>46.996570308672219</v>
      </c>
      <c r="BB60" s="149">
        <v>15875</v>
      </c>
      <c r="BC60" s="148">
        <v>10953</v>
      </c>
      <c r="BD60" s="148">
        <v>586</v>
      </c>
      <c r="BE60" s="148">
        <v>378</v>
      </c>
      <c r="BF60" s="9">
        <v>6910</v>
      </c>
      <c r="BG60" s="9">
        <v>4796</v>
      </c>
      <c r="BH60" s="147">
        <v>158</v>
      </c>
      <c r="BI60" s="9">
        <v>0</v>
      </c>
      <c r="BJ60" s="147">
        <v>0</v>
      </c>
      <c r="BK60" s="147">
        <v>0</v>
      </c>
      <c r="BL60" s="147">
        <v>119</v>
      </c>
      <c r="BM60" s="147">
        <v>89</v>
      </c>
      <c r="BN60" s="9">
        <v>65</v>
      </c>
      <c r="BO60" s="9">
        <v>51</v>
      </c>
      <c r="BP60" s="9">
        <v>3</v>
      </c>
      <c r="BQ60" s="9">
        <v>2</v>
      </c>
      <c r="BR60" s="9">
        <v>456</v>
      </c>
      <c r="BS60" s="9">
        <v>317</v>
      </c>
      <c r="BT60" s="9">
        <v>7578</v>
      </c>
      <c r="BU60" s="16">
        <v>5320</v>
      </c>
      <c r="BV60" s="256">
        <f t="shared" si="71"/>
        <v>9.0916914603260466</v>
      </c>
      <c r="BW60" s="257">
        <f t="shared" si="72"/>
        <v>8.7218606636082363</v>
      </c>
      <c r="BX60" s="267">
        <f t="shared" si="81"/>
        <v>67.039649044868938</v>
      </c>
      <c r="BY60" s="259">
        <f t="shared" si="82"/>
        <v>62.648079454349649</v>
      </c>
      <c r="BZ60" s="146">
        <v>81338</v>
      </c>
      <c r="CA60" s="9">
        <v>18746</v>
      </c>
      <c r="CB60" s="9">
        <v>7395</v>
      </c>
      <c r="CC60" s="9">
        <v>1635</v>
      </c>
      <c r="CD60" s="9">
        <v>48290</v>
      </c>
      <c r="CE60" s="9">
        <v>10471</v>
      </c>
      <c r="CF60" s="9">
        <v>477</v>
      </c>
      <c r="CG60" s="9">
        <v>0</v>
      </c>
      <c r="CH60" s="9">
        <v>0</v>
      </c>
      <c r="CI60" s="9">
        <v>0</v>
      </c>
      <c r="CJ60" s="9">
        <v>771</v>
      </c>
      <c r="CK60" s="9">
        <v>182</v>
      </c>
      <c r="CL60" s="9">
        <v>1083</v>
      </c>
      <c r="CM60" s="9">
        <v>282</v>
      </c>
      <c r="CN60" s="9">
        <v>22</v>
      </c>
      <c r="CO60" s="9">
        <v>6</v>
      </c>
      <c r="CP60" s="9">
        <v>329</v>
      </c>
      <c r="CQ60" s="9">
        <v>109</v>
      </c>
      <c r="CR60" s="9">
        <v>22971</v>
      </c>
      <c r="CS60" s="16">
        <v>6061</v>
      </c>
      <c r="CT60" s="256">
        <f t="shared" si="59"/>
        <v>16.24776302785865</v>
      </c>
      <c r="CU60" s="257">
        <f t="shared" si="60"/>
        <v>14.56088635901606</v>
      </c>
      <c r="CV60" s="267">
        <f t="shared" si="83"/>
        <v>59.71358024691358</v>
      </c>
      <c r="CW60" s="259">
        <f t="shared" si="84"/>
        <v>56.61881977671451</v>
      </c>
      <c r="CX60" s="146">
        <v>37439</v>
      </c>
      <c r="CY60" s="9">
        <v>19676</v>
      </c>
      <c r="CZ60" s="9">
        <v>6083</v>
      </c>
      <c r="DA60" s="9">
        <v>2865</v>
      </c>
      <c r="DB60" s="9">
        <v>18138</v>
      </c>
      <c r="DC60" s="9">
        <v>9230</v>
      </c>
      <c r="DD60" s="9">
        <v>235</v>
      </c>
      <c r="DE60" s="9">
        <v>0</v>
      </c>
      <c r="DF60" s="9">
        <v>0</v>
      </c>
      <c r="DG60" s="9">
        <v>0</v>
      </c>
      <c r="DH60" s="9">
        <v>369</v>
      </c>
      <c r="DI60" s="9">
        <v>223</v>
      </c>
      <c r="DJ60" s="9">
        <v>525</v>
      </c>
      <c r="DK60" s="9">
        <v>371</v>
      </c>
      <c r="DL60" s="9">
        <v>10</v>
      </c>
      <c r="DM60" s="9">
        <v>1</v>
      </c>
      <c r="DN60" s="9">
        <v>211</v>
      </c>
      <c r="DO60" s="9">
        <v>137</v>
      </c>
      <c r="DP60" s="9">
        <v>11868</v>
      </c>
      <c r="DQ60" s="16">
        <v>6849</v>
      </c>
      <c r="DR60" s="256">
        <f t="shared" si="63"/>
        <v>2.0191456841766553</v>
      </c>
      <c r="DS60" s="257">
        <f t="shared" si="64"/>
        <v>1.4447706210786853</v>
      </c>
      <c r="DT60" s="267">
        <f t="shared" si="85"/>
        <v>84.413515552947089</v>
      </c>
      <c r="DU60" s="259">
        <f t="shared" si="86"/>
        <v>83.739022808982142</v>
      </c>
      <c r="DV60" s="146">
        <v>24862</v>
      </c>
      <c r="DW60" s="9">
        <v>17373</v>
      </c>
      <c r="DX60" s="9">
        <v>502</v>
      </c>
      <c r="DY60" s="9">
        <v>251</v>
      </c>
      <c r="DZ60" s="9">
        <v>20136</v>
      </c>
      <c r="EA60" s="9">
        <v>14208</v>
      </c>
      <c r="EB60" s="9">
        <v>287</v>
      </c>
      <c r="EC60" s="9">
        <v>0</v>
      </c>
      <c r="ED60" s="9">
        <v>0</v>
      </c>
      <c r="EE60" s="9">
        <v>0</v>
      </c>
      <c r="EF60" s="9">
        <v>155</v>
      </c>
      <c r="EG60" s="9">
        <v>123</v>
      </c>
      <c r="EH60" s="9">
        <v>86</v>
      </c>
      <c r="EI60" s="9">
        <v>63</v>
      </c>
      <c r="EJ60" s="9">
        <v>6</v>
      </c>
      <c r="EK60" s="9">
        <v>2</v>
      </c>
      <c r="EL60" s="9">
        <v>127</v>
      </c>
      <c r="EM60" s="9">
        <v>90</v>
      </c>
      <c r="EN60" s="9">
        <v>3563</v>
      </c>
      <c r="EO60" s="16">
        <v>2636</v>
      </c>
      <c r="EP60" s="256">
        <f t="shared" si="67"/>
        <v>5.8746810320385601</v>
      </c>
      <c r="EQ60" s="257">
        <f t="shared" si="68"/>
        <v>6.7279894875164254</v>
      </c>
      <c r="ER60" s="267">
        <f t="shared" si="87"/>
        <v>62.508833922261488</v>
      </c>
      <c r="ES60" s="259">
        <f t="shared" si="88"/>
        <v>59.944873751045925</v>
      </c>
      <c r="ET60" s="146">
        <v>35270</v>
      </c>
      <c r="EU60" s="9">
        <v>22830</v>
      </c>
      <c r="EV60" s="9">
        <v>2072</v>
      </c>
      <c r="EW60" s="9">
        <v>1536</v>
      </c>
      <c r="EX60" s="9">
        <v>19459</v>
      </c>
      <c r="EY60" s="9">
        <v>12179</v>
      </c>
      <c r="EZ60" s="9">
        <v>635</v>
      </c>
      <c r="FA60" s="9">
        <v>0</v>
      </c>
      <c r="FB60" s="9">
        <v>0</v>
      </c>
      <c r="FC60" s="9">
        <v>0</v>
      </c>
      <c r="FD60" s="9">
        <v>359</v>
      </c>
      <c r="FE60" s="9">
        <v>254</v>
      </c>
      <c r="FF60" s="9">
        <v>1077</v>
      </c>
      <c r="FG60" s="9">
        <v>733</v>
      </c>
      <c r="FH60" s="9">
        <v>19</v>
      </c>
      <c r="FI60" s="9">
        <v>14</v>
      </c>
      <c r="FJ60" s="9">
        <v>337</v>
      </c>
      <c r="FK60" s="9">
        <v>230</v>
      </c>
      <c r="FL60" s="9">
        <v>11312</v>
      </c>
      <c r="FM60" s="16">
        <v>7884</v>
      </c>
    </row>
    <row r="61" spans="1:367" x14ac:dyDescent="0.3">
      <c r="A61" s="264">
        <v>2020</v>
      </c>
      <c r="B61" s="256">
        <f t="shared" ref="B61" si="97">H61/F61*100</f>
        <v>7.0147553577578208</v>
      </c>
      <c r="C61" s="257">
        <f t="shared" ref="C61" si="98">I61/G61*100</f>
        <v>6.0697090654705566</v>
      </c>
      <c r="D61" s="267">
        <f t="shared" si="75"/>
        <v>52.78368850636771</v>
      </c>
      <c r="E61" s="259">
        <f t="shared" ref="E61" si="99">K61/(G61-I61-M61-S61-U61-W61)*100</f>
        <v>50.924855491329481</v>
      </c>
      <c r="F61" s="146">
        <v>37749</v>
      </c>
      <c r="G61" s="9">
        <v>24301</v>
      </c>
      <c r="H61" s="9">
        <v>2648</v>
      </c>
      <c r="I61" s="9">
        <v>1475</v>
      </c>
      <c r="J61" s="147">
        <v>16620</v>
      </c>
      <c r="K61" s="147">
        <v>10572</v>
      </c>
      <c r="L61" s="9">
        <v>285</v>
      </c>
      <c r="M61" s="9">
        <v>0</v>
      </c>
      <c r="N61" s="9">
        <v>0</v>
      </c>
      <c r="O61" s="9">
        <v>0</v>
      </c>
      <c r="P61" s="9">
        <v>684</v>
      </c>
      <c r="Q61" s="147">
        <v>475</v>
      </c>
      <c r="R61" s="9">
        <v>1682</v>
      </c>
      <c r="S61" s="9">
        <v>1297</v>
      </c>
      <c r="T61" s="9">
        <v>13</v>
      </c>
      <c r="U61" s="9">
        <v>9</v>
      </c>
      <c r="V61" s="9">
        <v>1634</v>
      </c>
      <c r="W61" s="9">
        <v>760</v>
      </c>
      <c r="X61" s="9">
        <v>14183</v>
      </c>
      <c r="Y61" s="16">
        <v>9713</v>
      </c>
      <c r="Z61" s="256">
        <f t="shared" si="51"/>
        <v>2.4659682930928239</v>
      </c>
      <c r="AA61" s="257">
        <f t="shared" si="52"/>
        <v>2.4710819504505466</v>
      </c>
      <c r="AB61" s="267">
        <f t="shared" si="77"/>
        <v>58.78001849214084</v>
      </c>
      <c r="AC61" s="259">
        <f t="shared" si="78"/>
        <v>56.396929666257613</v>
      </c>
      <c r="AD61" s="146">
        <v>89255</v>
      </c>
      <c r="AE61" s="9">
        <v>46943</v>
      </c>
      <c r="AF61" s="9">
        <v>2201</v>
      </c>
      <c r="AG61" s="9">
        <v>1160</v>
      </c>
      <c r="AH61" s="9">
        <v>47044</v>
      </c>
      <c r="AI61" s="9">
        <v>23438</v>
      </c>
      <c r="AJ61" s="9">
        <v>389</v>
      </c>
      <c r="AK61" s="9">
        <v>0</v>
      </c>
      <c r="AL61" s="147">
        <v>0</v>
      </c>
      <c r="AM61" s="147">
        <v>0</v>
      </c>
      <c r="AN61" s="147">
        <v>1389</v>
      </c>
      <c r="AO61" s="147">
        <v>749</v>
      </c>
      <c r="AP61" s="9">
        <v>5874</v>
      </c>
      <c r="AQ61" s="9">
        <v>3721</v>
      </c>
      <c r="AR61" s="9">
        <v>25</v>
      </c>
      <c r="AS61" s="9">
        <v>12</v>
      </c>
      <c r="AT61" s="9">
        <v>732</v>
      </c>
      <c r="AU61" s="9">
        <v>491</v>
      </c>
      <c r="AV61" s="9">
        <v>31601</v>
      </c>
      <c r="AW61" s="16">
        <v>17372</v>
      </c>
      <c r="AX61" s="256">
        <f t="shared" si="55"/>
        <v>3.5842068922227104</v>
      </c>
      <c r="AY61" s="257">
        <f t="shared" si="56"/>
        <v>3.1853546910755148</v>
      </c>
      <c r="AZ61" s="267">
        <f t="shared" si="79"/>
        <v>47.787610619469028</v>
      </c>
      <c r="BA61" s="259">
        <f t="shared" si="80"/>
        <v>47.398223176803675</v>
      </c>
      <c r="BB61" s="149">
        <v>15931</v>
      </c>
      <c r="BC61" s="148">
        <v>10925</v>
      </c>
      <c r="BD61" s="148">
        <v>571</v>
      </c>
      <c r="BE61" s="148">
        <v>348</v>
      </c>
      <c r="BF61" s="9">
        <v>7020</v>
      </c>
      <c r="BG61" s="9">
        <v>4855</v>
      </c>
      <c r="BH61" s="147">
        <v>195</v>
      </c>
      <c r="BI61" s="9">
        <v>0</v>
      </c>
      <c r="BJ61" s="147">
        <v>0</v>
      </c>
      <c r="BK61" s="147">
        <v>0</v>
      </c>
      <c r="BL61" s="147">
        <v>173</v>
      </c>
      <c r="BM61" s="147">
        <v>116</v>
      </c>
      <c r="BN61" s="9">
        <v>89</v>
      </c>
      <c r="BO61" s="9">
        <v>69</v>
      </c>
      <c r="BP61" s="9">
        <v>2</v>
      </c>
      <c r="BQ61" s="9">
        <v>1</v>
      </c>
      <c r="BR61" s="9">
        <v>384</v>
      </c>
      <c r="BS61" s="9">
        <v>264</v>
      </c>
      <c r="BT61" s="9">
        <v>7497</v>
      </c>
      <c r="BU61" s="16">
        <v>5272</v>
      </c>
      <c r="BV61" s="256">
        <f t="shared" si="71"/>
        <v>9.0605878824235155</v>
      </c>
      <c r="BW61" s="257">
        <f t="shared" si="72"/>
        <v>9.0152843898772232</v>
      </c>
      <c r="BX61" s="267">
        <f t="shared" si="81"/>
        <v>64.270309130122214</v>
      </c>
      <c r="BY61" s="259">
        <f t="shared" si="82"/>
        <v>60.824334256798771</v>
      </c>
      <c r="BZ61" s="146">
        <v>83350</v>
      </c>
      <c r="CA61" s="9">
        <v>19955</v>
      </c>
      <c r="CB61" s="9">
        <v>7552</v>
      </c>
      <c r="CC61" s="9">
        <v>1799</v>
      </c>
      <c r="CD61" s="9">
        <v>47382</v>
      </c>
      <c r="CE61" s="9">
        <v>10758</v>
      </c>
      <c r="CF61" s="9">
        <v>499</v>
      </c>
      <c r="CG61" s="9">
        <v>0</v>
      </c>
      <c r="CH61" s="9">
        <v>0</v>
      </c>
      <c r="CI61" s="9">
        <v>0</v>
      </c>
      <c r="CJ61" s="9">
        <v>1152</v>
      </c>
      <c r="CK61" s="9">
        <v>343</v>
      </c>
      <c r="CL61" s="9">
        <v>1232</v>
      </c>
      <c r="CM61" s="9">
        <v>356</v>
      </c>
      <c r="CN61" s="9">
        <v>18</v>
      </c>
      <c r="CO61" s="9">
        <v>2</v>
      </c>
      <c r="CP61" s="9">
        <v>326</v>
      </c>
      <c r="CQ61" s="9">
        <v>111</v>
      </c>
      <c r="CR61" s="9">
        <v>25189</v>
      </c>
      <c r="CS61" s="16">
        <v>6586</v>
      </c>
      <c r="CT61" s="256">
        <f t="shared" si="59"/>
        <v>16.31453831566014</v>
      </c>
      <c r="CU61" s="257">
        <f t="shared" si="60"/>
        <v>15.299345883057871</v>
      </c>
      <c r="CV61" s="267">
        <f t="shared" si="83"/>
        <v>58.152083954050383</v>
      </c>
      <c r="CW61" s="259">
        <f t="shared" si="84"/>
        <v>55.155992429330233</v>
      </c>
      <c r="CX61" s="146">
        <v>37439</v>
      </c>
      <c r="CY61" s="9">
        <v>20027</v>
      </c>
      <c r="CZ61" s="9">
        <v>6108</v>
      </c>
      <c r="DA61" s="9">
        <v>3064</v>
      </c>
      <c r="DB61" s="9">
        <v>17566</v>
      </c>
      <c r="DC61" s="9">
        <v>9034</v>
      </c>
      <c r="DD61" s="9">
        <v>284</v>
      </c>
      <c r="DE61" s="9">
        <v>0</v>
      </c>
      <c r="DF61" s="9">
        <v>0</v>
      </c>
      <c r="DG61" s="9">
        <v>0</v>
      </c>
      <c r="DH61" s="9">
        <v>472</v>
      </c>
      <c r="DI61" s="9">
        <v>278</v>
      </c>
      <c r="DJ61" s="9">
        <v>656</v>
      </c>
      <c r="DK61" s="9">
        <v>468</v>
      </c>
      <c r="DL61" s="9">
        <v>15</v>
      </c>
      <c r="DM61" s="9">
        <v>9</v>
      </c>
      <c r="DN61" s="9">
        <v>169</v>
      </c>
      <c r="DO61" s="9">
        <v>107</v>
      </c>
      <c r="DP61" s="9">
        <v>12169</v>
      </c>
      <c r="DQ61" s="16">
        <v>7067</v>
      </c>
      <c r="DR61" s="256">
        <f t="shared" si="63"/>
        <v>1.8378550401782163</v>
      </c>
      <c r="DS61" s="257">
        <f t="shared" si="64"/>
        <v>1.3934098566615272</v>
      </c>
      <c r="DT61" s="267">
        <f t="shared" si="85"/>
        <v>81.997681927311859</v>
      </c>
      <c r="DU61" s="259">
        <f t="shared" si="86"/>
        <v>81.320864991233194</v>
      </c>
      <c r="DV61" s="146">
        <v>25138</v>
      </c>
      <c r="DW61" s="9">
        <v>17511</v>
      </c>
      <c r="DX61" s="9">
        <v>462</v>
      </c>
      <c r="DY61" s="9">
        <v>244</v>
      </c>
      <c r="DZ61" s="9">
        <v>19809</v>
      </c>
      <c r="EA61" s="9">
        <v>13914</v>
      </c>
      <c r="EB61" s="9">
        <v>311</v>
      </c>
      <c r="EC61" s="9">
        <v>0</v>
      </c>
      <c r="ED61" s="9">
        <v>0</v>
      </c>
      <c r="EE61" s="9">
        <v>0</v>
      </c>
      <c r="EF61" s="9">
        <v>138</v>
      </c>
      <c r="EG61" s="9">
        <v>108</v>
      </c>
      <c r="EH61" s="9">
        <v>78</v>
      </c>
      <c r="EI61" s="9">
        <v>54</v>
      </c>
      <c r="EJ61" s="9">
        <v>5</v>
      </c>
      <c r="EK61" s="9">
        <v>2</v>
      </c>
      <c r="EL61" s="9">
        <v>124</v>
      </c>
      <c r="EM61" s="9">
        <v>101</v>
      </c>
      <c r="EN61" s="9">
        <v>4211</v>
      </c>
      <c r="EO61" s="16">
        <v>3088</v>
      </c>
      <c r="EP61" s="256">
        <f t="shared" si="67"/>
        <v>5.8025428790852462</v>
      </c>
      <c r="EQ61" s="257">
        <f t="shared" si="68"/>
        <v>6.6430353157411055</v>
      </c>
      <c r="ER61" s="267">
        <f t="shared" si="87"/>
        <v>60.24108160938264</v>
      </c>
      <c r="ES61" s="259">
        <f t="shared" si="88"/>
        <v>57.1712652249565</v>
      </c>
      <c r="ET61" s="146">
        <v>35157</v>
      </c>
      <c r="EU61" s="9">
        <v>22851</v>
      </c>
      <c r="EV61" s="9">
        <v>2040</v>
      </c>
      <c r="EW61" s="9">
        <v>1518</v>
      </c>
      <c r="EX61" s="9">
        <v>18491</v>
      </c>
      <c r="EY61" s="9">
        <v>11500</v>
      </c>
      <c r="EZ61" s="9">
        <v>732</v>
      </c>
      <c r="FA61" s="9">
        <v>0</v>
      </c>
      <c r="FB61" s="9">
        <v>0</v>
      </c>
      <c r="FC61" s="9">
        <v>0</v>
      </c>
      <c r="FD61" s="9">
        <v>485</v>
      </c>
      <c r="FE61" s="9">
        <v>357</v>
      </c>
      <c r="FF61" s="9">
        <v>1353</v>
      </c>
      <c r="FG61" s="9">
        <v>967</v>
      </c>
      <c r="FH61" s="9">
        <v>8</v>
      </c>
      <c r="FI61" s="9">
        <v>5</v>
      </c>
      <c r="FJ61" s="9">
        <v>329</v>
      </c>
      <c r="FK61" s="9">
        <v>246</v>
      </c>
      <c r="FL61" s="9">
        <v>11719</v>
      </c>
      <c r="FM61" s="16">
        <v>8258</v>
      </c>
    </row>
    <row r="62" spans="1:367" x14ac:dyDescent="0.3">
      <c r="A62" s="264">
        <v>2021</v>
      </c>
      <c r="B62" s="256">
        <f t="shared" ref="B62" si="100">H62/F62*100</f>
        <v>7.507939523900002</v>
      </c>
      <c r="C62" s="257">
        <f t="shared" ref="C62" si="101">I62/G62*100</f>
        <v>6.7605042016806731</v>
      </c>
      <c r="D62" s="267">
        <f t="shared" ref="D62" si="102">J62/(F62-H62-L62-R62-T62-V62)*100</f>
        <v>57.325489680557382</v>
      </c>
      <c r="E62" s="259">
        <f t="shared" ref="E62" si="103">K62/(G62-I62-M62-S62-U62-W62)*100</f>
        <v>56.110060702557476</v>
      </c>
      <c r="F62" s="146">
        <v>36841</v>
      </c>
      <c r="G62" s="9">
        <v>23800</v>
      </c>
      <c r="H62" s="9">
        <v>2766</v>
      </c>
      <c r="I62" s="9">
        <v>1609</v>
      </c>
      <c r="J62" s="147">
        <v>17443</v>
      </c>
      <c r="K62" s="147">
        <v>11277</v>
      </c>
      <c r="L62" s="9">
        <v>305</v>
      </c>
      <c r="M62" s="9">
        <v>0</v>
      </c>
      <c r="N62" s="9">
        <v>0</v>
      </c>
      <c r="O62" s="9">
        <v>0</v>
      </c>
      <c r="P62" s="9">
        <v>652</v>
      </c>
      <c r="Q62" s="147">
        <v>424</v>
      </c>
      <c r="R62" s="9">
        <v>1691</v>
      </c>
      <c r="S62" s="9">
        <v>1284</v>
      </c>
      <c r="T62" s="9">
        <v>15</v>
      </c>
      <c r="U62" s="9">
        <v>9</v>
      </c>
      <c r="V62" s="9">
        <v>1636</v>
      </c>
      <c r="W62" s="9">
        <v>800</v>
      </c>
      <c r="X62" s="9">
        <v>12333</v>
      </c>
      <c r="Y62" s="16">
        <v>8397</v>
      </c>
      <c r="Z62" s="256">
        <f t="shared" ref="Z62" si="104">AF62/AD62*100</f>
        <v>2.4169861662294565</v>
      </c>
      <c r="AA62" s="257">
        <f t="shared" ref="AA62" si="105">AG62/AE62*100</f>
        <v>2.4263358537458668</v>
      </c>
      <c r="AB62" s="267">
        <f t="shared" ref="AB62" si="106">AH62/(AD62-AF62-AJ62-AP62-AR62-AT62)*100</f>
        <v>62.028850628199159</v>
      </c>
      <c r="AC62" s="259">
        <f t="shared" ref="AC62" si="107">AI62/(AE62-AG62-AK62-AQ62-AS62-AU62)*100</f>
        <v>60.06778690089746</v>
      </c>
      <c r="AD62" s="146">
        <v>89202</v>
      </c>
      <c r="AE62" s="9">
        <v>47479</v>
      </c>
      <c r="AF62" s="9">
        <v>2156</v>
      </c>
      <c r="AG62" s="9">
        <v>1152</v>
      </c>
      <c r="AH62" s="9">
        <v>49321</v>
      </c>
      <c r="AI62" s="9">
        <v>25166</v>
      </c>
      <c r="AJ62" s="9">
        <v>421</v>
      </c>
      <c r="AK62" s="9">
        <v>0</v>
      </c>
      <c r="AL62" s="147">
        <v>0</v>
      </c>
      <c r="AM62" s="147">
        <v>0</v>
      </c>
      <c r="AN62" s="147">
        <v>1373</v>
      </c>
      <c r="AO62" s="147">
        <v>768</v>
      </c>
      <c r="AP62" s="9">
        <v>6317</v>
      </c>
      <c r="AQ62" s="9">
        <v>3885</v>
      </c>
      <c r="AR62" s="9">
        <v>28</v>
      </c>
      <c r="AS62" s="9">
        <v>10</v>
      </c>
      <c r="AT62" s="9">
        <v>767</v>
      </c>
      <c r="AU62" s="9">
        <v>536</v>
      </c>
      <c r="AV62" s="9">
        <v>28819</v>
      </c>
      <c r="AW62" s="16">
        <v>15962</v>
      </c>
      <c r="AX62" s="256">
        <f t="shared" ref="AX62" si="108">BD62/BB62*100</f>
        <v>3.1231925968768075</v>
      </c>
      <c r="AY62" s="257">
        <f t="shared" ref="AY62" si="109">BE62/BC62*100</f>
        <v>3.0062393647192285</v>
      </c>
      <c r="AZ62" s="267">
        <f t="shared" ref="AZ62" si="110">BF62/(BB62-BD62-BH62-BN62-BP62-BR62)*100</f>
        <v>49.825929536276284</v>
      </c>
      <c r="BA62" s="259">
        <f t="shared" ref="BA62" si="111">BG62/(BC62-BE62-BI62-BO62-BQ62-BS62)*100</f>
        <v>49.234025398105217</v>
      </c>
      <c r="BB62" s="149">
        <v>15561</v>
      </c>
      <c r="BC62" s="148">
        <v>10578</v>
      </c>
      <c r="BD62" s="148">
        <v>486</v>
      </c>
      <c r="BE62" s="148">
        <v>318</v>
      </c>
      <c r="BF62" s="9">
        <v>7156</v>
      </c>
      <c r="BG62" s="9">
        <v>4885</v>
      </c>
      <c r="BH62" s="147">
        <v>239</v>
      </c>
      <c r="BI62" s="9">
        <v>0</v>
      </c>
      <c r="BJ62" s="147">
        <v>0</v>
      </c>
      <c r="BK62" s="147">
        <v>0</v>
      </c>
      <c r="BL62" s="147">
        <v>162</v>
      </c>
      <c r="BM62" s="147">
        <v>104</v>
      </c>
      <c r="BN62" s="9">
        <v>82</v>
      </c>
      <c r="BO62" s="9">
        <v>61</v>
      </c>
      <c r="BP62" s="9">
        <v>5</v>
      </c>
      <c r="BQ62" s="9">
        <v>2</v>
      </c>
      <c r="BR62" s="9">
        <v>387</v>
      </c>
      <c r="BS62" s="9">
        <v>275</v>
      </c>
      <c r="BT62" s="9">
        <v>7044</v>
      </c>
      <c r="BU62" s="16">
        <v>4933</v>
      </c>
      <c r="BV62" s="256">
        <f t="shared" ref="BV62" si="112">CB62/BZ62*100</f>
        <v>9.8748407754963718</v>
      </c>
      <c r="BW62" s="257">
        <f t="shared" ref="BW62" si="113">CC62/CA62*100</f>
        <v>10.833639368343738</v>
      </c>
      <c r="BX62" s="267">
        <f t="shared" ref="BX62" si="114">CD62/(BZ62-CB62-CF62-CL62-CN62-CP62)*100</f>
        <v>66.38859275053305</v>
      </c>
      <c r="BY62" s="259">
        <f t="shared" ref="BY62" si="115">CE62/(CA62-CC62-CG62-CM62-CO62-CQ62)*100</f>
        <v>62.784344628316255</v>
      </c>
      <c r="BZ62" s="146">
        <v>85571</v>
      </c>
      <c r="CA62" s="9">
        <v>21784</v>
      </c>
      <c r="CB62" s="9">
        <v>8450</v>
      </c>
      <c r="CC62" s="9">
        <v>2360</v>
      </c>
      <c r="CD62" s="9">
        <v>49818</v>
      </c>
      <c r="CE62" s="9">
        <v>11951</v>
      </c>
      <c r="CF62" s="9">
        <v>526</v>
      </c>
      <c r="CG62" s="9">
        <v>0</v>
      </c>
      <c r="CH62" s="9">
        <v>0</v>
      </c>
      <c r="CI62" s="9">
        <v>0</v>
      </c>
      <c r="CJ62" s="9">
        <v>901</v>
      </c>
      <c r="CK62" s="9">
        <v>290</v>
      </c>
      <c r="CL62" s="9">
        <v>1219</v>
      </c>
      <c r="CM62" s="9">
        <v>272</v>
      </c>
      <c r="CN62" s="9">
        <v>12</v>
      </c>
      <c r="CO62" s="9">
        <v>2</v>
      </c>
      <c r="CP62" s="9">
        <v>324</v>
      </c>
      <c r="CQ62" s="9">
        <v>115</v>
      </c>
      <c r="CR62" s="9">
        <v>24321</v>
      </c>
      <c r="CS62" s="16">
        <v>6794</v>
      </c>
      <c r="CT62" s="256">
        <f t="shared" ref="CT62" si="116">CZ62/CX62*100</f>
        <v>17.184098056608338</v>
      </c>
      <c r="CU62" s="257">
        <f t="shared" ref="CU62" si="117">DA62/CY62*100</f>
        <v>16.196478591436573</v>
      </c>
      <c r="CV62" s="267">
        <f t="shared" ref="CV62" si="118">DB62/(CX62-CZ62-DD62-DJ62-DL62-DN62)*100</f>
        <v>61.030227631888636</v>
      </c>
      <c r="CW62" s="259">
        <f t="shared" ref="CW62" si="119">DC62/(CY62-DA62-DE62-DK62-DM62-DO62)*100</f>
        <v>58.607063472462343</v>
      </c>
      <c r="CX62" s="146">
        <v>37203</v>
      </c>
      <c r="CY62" s="9">
        <v>19992</v>
      </c>
      <c r="CZ62" s="9">
        <v>6393</v>
      </c>
      <c r="DA62" s="9">
        <v>3238</v>
      </c>
      <c r="DB62" s="9">
        <v>18151</v>
      </c>
      <c r="DC62" s="9">
        <v>9492</v>
      </c>
      <c r="DD62" s="9">
        <v>239</v>
      </c>
      <c r="DE62" s="9">
        <v>0</v>
      </c>
      <c r="DF62" s="9">
        <v>0</v>
      </c>
      <c r="DG62" s="9">
        <v>0</v>
      </c>
      <c r="DH62" s="9">
        <v>442</v>
      </c>
      <c r="DI62" s="9">
        <v>255</v>
      </c>
      <c r="DJ62" s="9">
        <v>638</v>
      </c>
      <c r="DK62" s="9">
        <v>439</v>
      </c>
      <c r="DL62" s="9">
        <v>9</v>
      </c>
      <c r="DM62" s="9">
        <v>2</v>
      </c>
      <c r="DN62" s="9">
        <v>183</v>
      </c>
      <c r="DO62" s="9">
        <v>117</v>
      </c>
      <c r="DP62" s="9">
        <v>11148</v>
      </c>
      <c r="DQ62" s="16">
        <v>6449</v>
      </c>
      <c r="DR62" s="256">
        <f t="shared" ref="DR62" si="120">DX62/DV62*100</f>
        <v>1.8762949888726881</v>
      </c>
      <c r="DS62" s="257">
        <f t="shared" ref="DS62" si="121">DY62/DW62*100</f>
        <v>1.611449177372098</v>
      </c>
      <c r="DT62" s="267">
        <f t="shared" ref="DT62" si="122">DZ62/(DV62-DX62-EB62-EH62-EJ62-EL62)*100</f>
        <v>83.083099156965076</v>
      </c>
      <c r="DU62" s="259">
        <f t="shared" ref="DU62" si="123">EA62/(DW62-DY62-EC62-EI62-EK62-EM62)*100</f>
        <v>82.586863673092452</v>
      </c>
      <c r="DV62" s="146">
        <v>26062</v>
      </c>
      <c r="DW62" s="9">
        <v>17748</v>
      </c>
      <c r="DX62" s="9">
        <v>489</v>
      </c>
      <c r="DY62" s="9">
        <v>286</v>
      </c>
      <c r="DZ62" s="9">
        <v>20696</v>
      </c>
      <c r="EA62" s="9">
        <v>14309</v>
      </c>
      <c r="EB62" s="9">
        <v>458</v>
      </c>
      <c r="EC62" s="9">
        <v>0</v>
      </c>
      <c r="ED62" s="9">
        <v>0</v>
      </c>
      <c r="EE62" s="9">
        <v>0</v>
      </c>
      <c r="EF62" s="9">
        <v>145</v>
      </c>
      <c r="EG62" s="9">
        <v>112</v>
      </c>
      <c r="EH62" s="9">
        <v>88</v>
      </c>
      <c r="EI62" s="9">
        <v>44</v>
      </c>
      <c r="EJ62" s="9">
        <v>8</v>
      </c>
      <c r="EK62" s="9">
        <v>5</v>
      </c>
      <c r="EL62" s="9">
        <v>109</v>
      </c>
      <c r="EM62" s="9">
        <v>87</v>
      </c>
      <c r="EN62" s="9">
        <v>4069</v>
      </c>
      <c r="EO62" s="16">
        <v>2905</v>
      </c>
      <c r="EP62" s="256">
        <f t="shared" ref="EP62" si="124">EV62/ET62*100</f>
        <v>5.3985310508416449</v>
      </c>
      <c r="EQ62" s="257">
        <f t="shared" ref="EQ62" si="125">EW62/EU62*100</f>
        <v>6.3510392609699773</v>
      </c>
      <c r="ER62" s="267">
        <f t="shared" ref="ER62" si="126">EX62/(ET62-EV62-EZ62-FF62-FH62-FJ62)*100</f>
        <v>65.237535891412165</v>
      </c>
      <c r="ES62" s="259">
        <f t="shared" ref="ES62" si="127">EY62/(EU62-EW62-FA62-FG62-FI62-FK62)*100</f>
        <v>63.134890730972117</v>
      </c>
      <c r="ET62" s="146">
        <v>34991</v>
      </c>
      <c r="EU62" s="9">
        <v>22516</v>
      </c>
      <c r="EV62" s="9">
        <v>1889</v>
      </c>
      <c r="EW62" s="9">
        <v>1430</v>
      </c>
      <c r="EX62" s="9">
        <v>19994</v>
      </c>
      <c r="EY62" s="9">
        <v>12567</v>
      </c>
      <c r="EZ62" s="9">
        <v>726</v>
      </c>
      <c r="FA62" s="9">
        <v>0</v>
      </c>
      <c r="FB62" s="9">
        <v>0</v>
      </c>
      <c r="FC62" s="9">
        <v>0</v>
      </c>
      <c r="FD62" s="9">
        <v>462</v>
      </c>
      <c r="FE62" s="9">
        <v>332</v>
      </c>
      <c r="FF62" s="9">
        <v>1417</v>
      </c>
      <c r="FG62" s="9">
        <v>961</v>
      </c>
      <c r="FH62" s="9">
        <v>9</v>
      </c>
      <c r="FI62" s="9">
        <v>3</v>
      </c>
      <c r="FJ62" s="9">
        <v>302</v>
      </c>
      <c r="FK62" s="9">
        <v>217</v>
      </c>
      <c r="FL62" s="9">
        <v>10192</v>
      </c>
      <c r="FM62" s="16">
        <v>7006</v>
      </c>
    </row>
    <row r="63" spans="1:367" x14ac:dyDescent="0.3">
      <c r="A63" s="264">
        <v>2022</v>
      </c>
      <c r="B63" s="256">
        <f t="shared" ref="B63:B64" si="128">H63/F63*100</f>
        <v>7.0655434130565187</v>
      </c>
      <c r="C63" s="257">
        <f t="shared" ref="C63:C64" si="129">I63/G63*100</f>
        <v>6.4623955431754876</v>
      </c>
      <c r="D63" s="267">
        <f t="shared" ref="D63:D64" si="130">J63/(F63-H63-L63-R63-T63-V63)*100</f>
        <v>59.325308837503968</v>
      </c>
      <c r="E63" s="259">
        <f t="shared" ref="E63:E64" si="131">K63/(G63-I63-M63-S63-U63-W63)*100</f>
        <v>58.712103184046448</v>
      </c>
      <c r="F63" s="146">
        <v>38341</v>
      </c>
      <c r="G63" s="9">
        <v>25130</v>
      </c>
      <c r="H63" s="9">
        <v>2709</v>
      </c>
      <c r="I63" s="9">
        <v>1624</v>
      </c>
      <c r="J63" s="147">
        <v>18729</v>
      </c>
      <c r="K63" s="147">
        <v>12336</v>
      </c>
      <c r="L63" s="9">
        <v>243</v>
      </c>
      <c r="M63" s="9">
        <v>0</v>
      </c>
      <c r="N63" s="9">
        <v>0</v>
      </c>
      <c r="O63" s="9">
        <v>0</v>
      </c>
      <c r="P63" s="9">
        <v>714</v>
      </c>
      <c r="Q63" s="147">
        <v>492</v>
      </c>
      <c r="R63" s="9">
        <v>2202</v>
      </c>
      <c r="S63" s="9">
        <v>1680</v>
      </c>
      <c r="T63" s="9">
        <v>19</v>
      </c>
      <c r="U63" s="9">
        <v>13</v>
      </c>
      <c r="V63" s="9">
        <v>1598</v>
      </c>
      <c r="W63" s="9">
        <v>802</v>
      </c>
      <c r="X63" s="9">
        <v>12127</v>
      </c>
      <c r="Y63" s="16">
        <v>8183</v>
      </c>
      <c r="Z63" s="256">
        <f t="shared" ref="Z63:Z64" si="132">AF63/AD63*100</f>
        <v>2.4079504724666014</v>
      </c>
      <c r="AA63" s="257">
        <f t="shared" ref="AA63:AA64" si="133">AG63/AE63*100</f>
        <v>2.4193229063551773</v>
      </c>
      <c r="AB63" s="267">
        <f t="shared" ref="AB63:AB64" si="134">AH63/(AD63-AF63-AJ63-AP63-AR63-AT63)*100</f>
        <v>64.073080048260408</v>
      </c>
      <c r="AC63" s="259">
        <f t="shared" ref="AC63:AC64" si="135">AI63/(AE63-AG63-AK63-AQ63-AS63-AU63)*100</f>
        <v>62.579028179190757</v>
      </c>
      <c r="AD63" s="146">
        <v>92070</v>
      </c>
      <c r="AE63" s="9">
        <v>50510</v>
      </c>
      <c r="AF63" s="9">
        <v>2217</v>
      </c>
      <c r="AG63" s="9">
        <v>1222</v>
      </c>
      <c r="AH63" s="9">
        <v>52044</v>
      </c>
      <c r="AI63" s="9">
        <v>27715</v>
      </c>
      <c r="AJ63" s="9">
        <v>388</v>
      </c>
      <c r="AK63" s="9">
        <v>0</v>
      </c>
      <c r="AL63" s="147">
        <v>0</v>
      </c>
      <c r="AM63" s="147">
        <v>0</v>
      </c>
      <c r="AN63" s="147">
        <v>1366</v>
      </c>
      <c r="AO63" s="147">
        <v>804</v>
      </c>
      <c r="AP63" s="9">
        <v>7432</v>
      </c>
      <c r="AQ63" s="9">
        <v>4459</v>
      </c>
      <c r="AR63" s="9">
        <v>37</v>
      </c>
      <c r="AS63" s="9">
        <v>15</v>
      </c>
      <c r="AT63" s="9">
        <v>770</v>
      </c>
      <c r="AU63" s="9">
        <v>526</v>
      </c>
      <c r="AV63" s="9">
        <v>27816</v>
      </c>
      <c r="AW63" s="16">
        <v>15769</v>
      </c>
      <c r="AX63" s="256">
        <f t="shared" ref="AX63:AX64" si="136">BD63/BB63*100</f>
        <v>3.2332711962460632</v>
      </c>
      <c r="AY63" s="257">
        <f t="shared" ref="AY63:AY64" si="137">BE63/BC63*100</f>
        <v>2.9171864504366183</v>
      </c>
      <c r="AZ63" s="267">
        <f t="shared" ref="AZ63:AZ64" si="138">BF63/(BB63-BD63-BH63-BN63-BP63-BR63)*100</f>
        <v>51.379334306163571</v>
      </c>
      <c r="BA63" s="259">
        <f t="shared" ref="BA63:BA64" si="139">BG63/(BC63-BE63-BI63-BO63-BQ63-BS63)*100</f>
        <v>50.760126517702275</v>
      </c>
      <c r="BB63" s="149">
        <v>15557</v>
      </c>
      <c r="BC63" s="148">
        <v>10421</v>
      </c>
      <c r="BD63" s="148">
        <v>503</v>
      </c>
      <c r="BE63" s="148">
        <v>304</v>
      </c>
      <c r="BF63" s="9">
        <v>7394</v>
      </c>
      <c r="BG63" s="9">
        <v>4975</v>
      </c>
      <c r="BH63" s="147">
        <v>214</v>
      </c>
      <c r="BI63" s="9">
        <v>0</v>
      </c>
      <c r="BJ63" s="147">
        <v>0</v>
      </c>
      <c r="BK63" s="147">
        <v>0</v>
      </c>
      <c r="BL63" s="147">
        <v>167</v>
      </c>
      <c r="BM63" s="147">
        <v>109</v>
      </c>
      <c r="BN63" s="9">
        <v>110</v>
      </c>
      <c r="BO63" s="9">
        <v>79</v>
      </c>
      <c r="BP63" s="9">
        <v>3</v>
      </c>
      <c r="BQ63" s="9">
        <v>2</v>
      </c>
      <c r="BR63" s="9">
        <v>336</v>
      </c>
      <c r="BS63" s="9">
        <v>235</v>
      </c>
      <c r="BT63" s="9">
        <v>6830</v>
      </c>
      <c r="BU63" s="16">
        <v>4717</v>
      </c>
      <c r="BV63" s="256">
        <f t="shared" ref="BV63:BV64" si="140">CB63/BZ63*100</f>
        <v>9.2880578902422588</v>
      </c>
      <c r="BW63" s="257">
        <f t="shared" ref="BW63:BW64" si="141">CC63/CA63*100</f>
        <v>10.48328720459868</v>
      </c>
      <c r="BX63" s="267">
        <f t="shared" ref="BX63:BX64" si="142">CD63/(BZ63-CB63-CF63-CL63-CN63-CP63)*100</f>
        <v>69.638914061801984</v>
      </c>
      <c r="BY63" s="259">
        <f t="shared" ref="BY63:BY64" si="143">CE63/(CA63-CC63-CG63-CM63-CO63-CQ63)*100</f>
        <v>67.59830846254799</v>
      </c>
      <c r="BZ63" s="146">
        <v>88996</v>
      </c>
      <c r="CA63" s="9">
        <v>23485</v>
      </c>
      <c r="CB63" s="9">
        <v>8266</v>
      </c>
      <c r="CC63" s="9">
        <v>2462</v>
      </c>
      <c r="CD63" s="9">
        <v>54560</v>
      </c>
      <c r="CE63" s="9">
        <v>13907</v>
      </c>
      <c r="CF63" s="9">
        <v>699</v>
      </c>
      <c r="CG63" s="9">
        <v>0</v>
      </c>
      <c r="CH63" s="9">
        <v>0</v>
      </c>
      <c r="CI63" s="9">
        <v>0</v>
      </c>
      <c r="CJ63" s="9">
        <v>1079</v>
      </c>
      <c r="CK63" s="9">
        <v>295</v>
      </c>
      <c r="CL63" s="9">
        <v>1329</v>
      </c>
      <c r="CM63" s="9">
        <v>322</v>
      </c>
      <c r="CN63" s="9">
        <v>28</v>
      </c>
      <c r="CO63" s="9">
        <v>8</v>
      </c>
      <c r="CP63" s="9">
        <v>327</v>
      </c>
      <c r="CQ63" s="9">
        <v>120</v>
      </c>
      <c r="CR63" s="9">
        <v>22708</v>
      </c>
      <c r="CS63" s="16">
        <v>6371</v>
      </c>
      <c r="CT63" s="256">
        <f t="shared" ref="CT63:CT64" si="144">CZ63/CX63*100</f>
        <v>17.140028141122517</v>
      </c>
      <c r="CU63" s="257">
        <f t="shared" ref="CU63:CU64" si="145">DA63/CY63*100</f>
        <v>17.035588207232134</v>
      </c>
      <c r="CV63" s="267">
        <f t="shared" ref="CV63:CV64" si="146">DB63/(CX63-CZ63-DD63-DJ63-DL63-DN63)*100</f>
        <v>62.951001500619817</v>
      </c>
      <c r="CW63" s="259">
        <f t="shared" ref="CW63:CW64" si="147">DC63/(CY63-DA63-DE63-DK63-DM63-DO63)*100</f>
        <v>60.940379242703443</v>
      </c>
      <c r="CX63" s="146">
        <v>38378</v>
      </c>
      <c r="CY63" s="9">
        <v>20962</v>
      </c>
      <c r="CZ63" s="9">
        <v>6578</v>
      </c>
      <c r="DA63" s="9">
        <v>3571</v>
      </c>
      <c r="DB63" s="9">
        <v>19297</v>
      </c>
      <c r="DC63" s="9">
        <v>10252</v>
      </c>
      <c r="DD63" s="9">
        <v>296</v>
      </c>
      <c r="DE63" s="9">
        <v>0</v>
      </c>
      <c r="DF63" s="9">
        <v>0</v>
      </c>
      <c r="DG63" s="9">
        <v>0</v>
      </c>
      <c r="DH63" s="9">
        <v>621</v>
      </c>
      <c r="DI63" s="9">
        <v>367</v>
      </c>
      <c r="DJ63" s="9">
        <v>666</v>
      </c>
      <c r="DK63" s="9">
        <v>456</v>
      </c>
      <c r="DL63" s="9">
        <v>9</v>
      </c>
      <c r="DM63" s="9">
        <v>3</v>
      </c>
      <c r="DN63" s="9">
        <v>175</v>
      </c>
      <c r="DO63" s="9">
        <v>109</v>
      </c>
      <c r="DP63" s="9">
        <v>10736</v>
      </c>
      <c r="DQ63" s="16">
        <v>6204</v>
      </c>
      <c r="DR63" s="256">
        <f t="shared" ref="DR63:DR64" si="148">DX63/DV63*100</f>
        <v>1.9242243436754176</v>
      </c>
      <c r="DS63" s="257">
        <f t="shared" ref="DS63:DS64" si="149">DY63/DW63*100</f>
        <v>1.7464179507975126</v>
      </c>
      <c r="DT63" s="267">
        <f t="shared" ref="DT63:DT64" si="150">DZ63/(DV63-DX63-EB63-EH63-EJ63-EL63)*100</f>
        <v>83.459438377535093</v>
      </c>
      <c r="DU63" s="259">
        <f t="shared" ref="DU63:DU64" si="151">EA63/(DW63-DY63-EC63-EI63-EK63-EM63)*100</f>
        <v>82.816666666666677</v>
      </c>
      <c r="DV63" s="146">
        <v>26816</v>
      </c>
      <c r="DW63" s="9">
        <v>18495</v>
      </c>
      <c r="DX63" s="9">
        <v>516</v>
      </c>
      <c r="DY63" s="9">
        <v>323</v>
      </c>
      <c r="DZ63" s="9">
        <v>21399</v>
      </c>
      <c r="EA63" s="9">
        <v>14907</v>
      </c>
      <c r="EB63" s="9">
        <v>420</v>
      </c>
      <c r="EC63" s="9">
        <v>0</v>
      </c>
      <c r="ED63" s="9">
        <v>0</v>
      </c>
      <c r="EE63" s="9">
        <v>0</v>
      </c>
      <c r="EF63" s="9">
        <v>199</v>
      </c>
      <c r="EG63" s="9">
        <v>163</v>
      </c>
      <c r="EH63" s="9">
        <v>113</v>
      </c>
      <c r="EI63" s="9">
        <v>77</v>
      </c>
      <c r="EJ63" s="9">
        <v>6</v>
      </c>
      <c r="EK63" s="9">
        <v>5</v>
      </c>
      <c r="EL63" s="9">
        <v>121</v>
      </c>
      <c r="EM63" s="9">
        <v>90</v>
      </c>
      <c r="EN63" s="9">
        <v>4042</v>
      </c>
      <c r="EO63" s="16">
        <v>2930</v>
      </c>
      <c r="EP63" s="256">
        <f t="shared" ref="EP63:EP64" si="152">EV63/ET63*100</f>
        <v>5.1886267527264636</v>
      </c>
      <c r="EQ63" s="257">
        <f t="shared" ref="EQ63:EQ64" si="153">EW63/EU63*100</f>
        <v>6.0005172859729292</v>
      </c>
      <c r="ER63" s="267">
        <f t="shared" ref="ER63:ER64" si="154">EX63/(ET63-EV63-EZ63-FF63-FH63-FJ63)*100</f>
        <v>66.937565732861643</v>
      </c>
      <c r="ES63" s="259">
        <f t="shared" ref="ES63:ES64" si="155">EY63/(EU63-EW63-FA63-FG63-FI63-FK63)*100</f>
        <v>65.216328526032754</v>
      </c>
      <c r="ET63" s="146">
        <v>35944</v>
      </c>
      <c r="EU63" s="9">
        <v>23198</v>
      </c>
      <c r="EV63" s="9">
        <v>1865</v>
      </c>
      <c r="EW63" s="9">
        <v>1392</v>
      </c>
      <c r="EX63" s="9">
        <v>21003</v>
      </c>
      <c r="EY63" s="9">
        <v>13340</v>
      </c>
      <c r="EZ63" s="9">
        <v>761</v>
      </c>
      <c r="FA63" s="9">
        <v>0</v>
      </c>
      <c r="FB63" s="9">
        <v>0</v>
      </c>
      <c r="FC63" s="9">
        <v>0</v>
      </c>
      <c r="FD63" s="9">
        <v>403</v>
      </c>
      <c r="FE63" s="9">
        <v>278</v>
      </c>
      <c r="FF63" s="9">
        <v>1631</v>
      </c>
      <c r="FG63" s="9">
        <v>1139</v>
      </c>
      <c r="FH63" s="9">
        <v>13</v>
      </c>
      <c r="FI63" s="9">
        <v>5</v>
      </c>
      <c r="FJ63" s="9">
        <v>297</v>
      </c>
      <c r="FK63" s="9">
        <v>207</v>
      </c>
      <c r="FL63" s="9">
        <v>9971</v>
      </c>
      <c r="FM63" s="16">
        <v>6837</v>
      </c>
    </row>
    <row r="64" spans="1:367" x14ac:dyDescent="0.3">
      <c r="A64" s="264">
        <v>2023</v>
      </c>
      <c r="B64" s="256">
        <f t="shared" si="128"/>
        <v>8.5339808665632955</v>
      </c>
      <c r="C64" s="257">
        <f t="shared" si="129"/>
        <v>7.6158495634654129</v>
      </c>
      <c r="D64" s="267">
        <f t="shared" si="130"/>
        <v>57.609372139849903</v>
      </c>
      <c r="E64" s="259">
        <f t="shared" si="131"/>
        <v>56.791278973737811</v>
      </c>
      <c r="F64" s="146">
        <v>34181</v>
      </c>
      <c r="G64" s="9">
        <v>22335</v>
      </c>
      <c r="H64" s="9">
        <v>2917</v>
      </c>
      <c r="I64" s="9">
        <v>1701</v>
      </c>
      <c r="J64" s="147">
        <v>15736</v>
      </c>
      <c r="K64" s="147">
        <v>10315</v>
      </c>
      <c r="L64" s="9">
        <v>279</v>
      </c>
      <c r="M64" s="9">
        <v>0</v>
      </c>
      <c r="N64" s="9">
        <v>0</v>
      </c>
      <c r="O64" s="9">
        <v>0</v>
      </c>
      <c r="P64" s="9">
        <v>461</v>
      </c>
      <c r="Q64" s="147">
        <v>318</v>
      </c>
      <c r="R64" s="9">
        <v>2310</v>
      </c>
      <c r="S64" s="9">
        <v>1785</v>
      </c>
      <c r="T64" s="9">
        <v>21</v>
      </c>
      <c r="U64" s="9">
        <v>13</v>
      </c>
      <c r="V64" s="9">
        <v>1339</v>
      </c>
      <c r="W64" s="9">
        <v>673</v>
      </c>
      <c r="X64" s="9">
        <v>11118</v>
      </c>
      <c r="Y64" s="16">
        <v>7530</v>
      </c>
      <c r="Z64" s="256">
        <f t="shared" si="132"/>
        <v>2.7908735363274371</v>
      </c>
      <c r="AA64" s="257">
        <f t="shared" si="133"/>
        <v>2.9699835352725126</v>
      </c>
      <c r="AB64" s="267">
        <f t="shared" si="134"/>
        <v>62.672522810405084</v>
      </c>
      <c r="AC64" s="259">
        <f t="shared" si="135"/>
        <v>61.023160363529762</v>
      </c>
      <c r="AD64" s="146">
        <v>84633</v>
      </c>
      <c r="AE64" s="9">
        <v>47374</v>
      </c>
      <c r="AF64" s="9">
        <v>2362</v>
      </c>
      <c r="AG64" s="9">
        <v>1407</v>
      </c>
      <c r="AH64" s="9">
        <v>46090</v>
      </c>
      <c r="AI64" s="9">
        <v>24978</v>
      </c>
      <c r="AJ64" s="9">
        <v>408</v>
      </c>
      <c r="AK64" s="9">
        <v>0</v>
      </c>
      <c r="AL64" s="147">
        <v>0</v>
      </c>
      <c r="AM64" s="147">
        <v>0</v>
      </c>
      <c r="AN64" s="147">
        <v>1036</v>
      </c>
      <c r="AO64" s="147">
        <v>575</v>
      </c>
      <c r="AP64" s="9">
        <v>7606</v>
      </c>
      <c r="AQ64" s="9">
        <v>4568</v>
      </c>
      <c r="AR64" s="9">
        <v>26</v>
      </c>
      <c r="AS64" s="9">
        <v>8</v>
      </c>
      <c r="AT64" s="9">
        <v>690</v>
      </c>
      <c r="AU64" s="9">
        <v>459</v>
      </c>
      <c r="AV64" s="9">
        <v>26415</v>
      </c>
      <c r="AW64" s="16">
        <v>15379</v>
      </c>
      <c r="AX64" s="256">
        <f t="shared" si="136"/>
        <v>3.8849223015539689</v>
      </c>
      <c r="AY64" s="257">
        <f t="shared" si="137"/>
        <v>3.6681775060609252</v>
      </c>
      <c r="AZ64" s="267">
        <f t="shared" si="138"/>
        <v>51.403508771929829</v>
      </c>
      <c r="BA64" s="259">
        <f t="shared" si="139"/>
        <v>50.881953867028493</v>
      </c>
      <c r="BB64" s="149">
        <v>14286</v>
      </c>
      <c r="BC64" s="148">
        <v>9487</v>
      </c>
      <c r="BD64" s="148">
        <v>555</v>
      </c>
      <c r="BE64" s="148">
        <v>348</v>
      </c>
      <c r="BF64" s="9">
        <v>6739</v>
      </c>
      <c r="BG64" s="9">
        <v>4500</v>
      </c>
      <c r="BH64" s="147">
        <v>206</v>
      </c>
      <c r="BI64" s="9">
        <v>0</v>
      </c>
      <c r="BJ64" s="147">
        <v>0</v>
      </c>
      <c r="BK64" s="147">
        <v>0</v>
      </c>
      <c r="BL64" s="147">
        <v>170</v>
      </c>
      <c r="BM64" s="147">
        <v>117</v>
      </c>
      <c r="BN64" s="9">
        <v>97</v>
      </c>
      <c r="BO64" s="9">
        <v>63</v>
      </c>
      <c r="BP64" s="9">
        <v>2</v>
      </c>
      <c r="BQ64" s="9">
        <v>2</v>
      </c>
      <c r="BR64" s="9">
        <v>316</v>
      </c>
      <c r="BS64" s="9">
        <v>230</v>
      </c>
      <c r="BT64" s="9">
        <v>6201</v>
      </c>
      <c r="BU64" s="16">
        <v>4227</v>
      </c>
      <c r="BV64" s="256">
        <f t="shared" si="140"/>
        <v>10.84037443466676</v>
      </c>
      <c r="BW64" s="257">
        <f t="shared" si="141"/>
        <v>12.190594059405941</v>
      </c>
      <c r="BX64" s="267">
        <f t="shared" si="142"/>
        <v>66.700496623770277</v>
      </c>
      <c r="BY64" s="259">
        <f t="shared" si="143"/>
        <v>64.751944773581997</v>
      </c>
      <c r="BZ64" s="146">
        <v>85569</v>
      </c>
      <c r="CA64" s="9">
        <v>22624</v>
      </c>
      <c r="CB64" s="9">
        <v>9276</v>
      </c>
      <c r="CC64" s="9">
        <v>2758</v>
      </c>
      <c r="CD64" s="9">
        <v>49291</v>
      </c>
      <c r="CE64" s="9">
        <v>12569</v>
      </c>
      <c r="CF64" s="9">
        <v>636</v>
      </c>
      <c r="CG64" s="9">
        <v>0</v>
      </c>
      <c r="CH64" s="9">
        <v>0</v>
      </c>
      <c r="CI64" s="9">
        <v>0</v>
      </c>
      <c r="CJ64" s="9">
        <v>720</v>
      </c>
      <c r="CK64" s="9">
        <v>203</v>
      </c>
      <c r="CL64" s="9">
        <v>1335</v>
      </c>
      <c r="CM64" s="9">
        <v>319</v>
      </c>
      <c r="CN64" s="9">
        <v>23</v>
      </c>
      <c r="CO64" s="9">
        <v>5</v>
      </c>
      <c r="CP64" s="9">
        <v>400</v>
      </c>
      <c r="CQ64" s="9">
        <v>131</v>
      </c>
      <c r="CR64" s="9">
        <v>23888</v>
      </c>
      <c r="CS64" s="16">
        <v>6639</v>
      </c>
      <c r="CT64" s="256">
        <f t="shared" si="144"/>
        <v>19.133614627285514</v>
      </c>
      <c r="CU64" s="257">
        <f t="shared" si="145"/>
        <v>19.081290592918503</v>
      </c>
      <c r="CV64" s="267">
        <f t="shared" si="146"/>
        <v>61.160537405899937</v>
      </c>
      <c r="CW64" s="259">
        <f t="shared" si="147"/>
        <v>59.338014042126375</v>
      </c>
      <c r="CX64" s="146">
        <v>35550</v>
      </c>
      <c r="CY64" s="9">
        <v>19092</v>
      </c>
      <c r="CZ64" s="9">
        <v>6802</v>
      </c>
      <c r="DA64" s="9">
        <v>3643</v>
      </c>
      <c r="DB64" s="9">
        <v>16980</v>
      </c>
      <c r="DC64" s="9">
        <v>8874</v>
      </c>
      <c r="DD64" s="9">
        <v>231</v>
      </c>
      <c r="DE64" s="9">
        <v>0</v>
      </c>
      <c r="DF64" s="9">
        <v>0</v>
      </c>
      <c r="DG64" s="9">
        <v>0</v>
      </c>
      <c r="DH64" s="9">
        <v>474</v>
      </c>
      <c r="DI64" s="9">
        <v>279</v>
      </c>
      <c r="DJ64" s="9">
        <v>593</v>
      </c>
      <c r="DK64" s="9">
        <v>392</v>
      </c>
      <c r="DL64" s="9">
        <v>6</v>
      </c>
      <c r="DM64" s="9">
        <v>1</v>
      </c>
      <c r="DN64" s="9">
        <v>155</v>
      </c>
      <c r="DO64" s="9">
        <v>101</v>
      </c>
      <c r="DP64" s="9">
        <v>10309</v>
      </c>
      <c r="DQ64" s="16">
        <v>5802</v>
      </c>
      <c r="DR64" s="256">
        <f t="shared" si="148"/>
        <v>2.0712386231694069</v>
      </c>
      <c r="DS64" s="257">
        <f t="shared" si="149"/>
        <v>1.9088770989443746</v>
      </c>
      <c r="DT64" s="267">
        <f t="shared" si="150"/>
        <v>81.543848605264188</v>
      </c>
      <c r="DU64" s="259">
        <f t="shared" si="151"/>
        <v>80.341062584421437</v>
      </c>
      <c r="DV64" s="146">
        <v>26699</v>
      </c>
      <c r="DW64" s="9">
        <v>18283</v>
      </c>
      <c r="DX64" s="9">
        <v>553</v>
      </c>
      <c r="DY64" s="9">
        <v>349</v>
      </c>
      <c r="DZ64" s="9">
        <v>20726</v>
      </c>
      <c r="EA64" s="9">
        <v>14275</v>
      </c>
      <c r="EB64" s="9">
        <v>496</v>
      </c>
      <c r="EC64" s="9">
        <v>0</v>
      </c>
      <c r="ED64" s="9">
        <v>0</v>
      </c>
      <c r="EE64" s="9">
        <v>0</v>
      </c>
      <c r="EF64" s="9">
        <v>174</v>
      </c>
      <c r="EG64" s="9">
        <v>135</v>
      </c>
      <c r="EH64" s="9">
        <v>94</v>
      </c>
      <c r="EI64" s="9">
        <v>59</v>
      </c>
      <c r="EJ64" s="9">
        <v>7</v>
      </c>
      <c r="EK64" s="9">
        <v>4</v>
      </c>
      <c r="EL64" s="9">
        <v>132</v>
      </c>
      <c r="EM64" s="9">
        <v>103</v>
      </c>
      <c r="EN64" s="9">
        <v>4517</v>
      </c>
      <c r="EO64" s="16">
        <v>3358</v>
      </c>
      <c r="EP64" s="256">
        <f t="shared" si="152"/>
        <v>6.1175506380985833</v>
      </c>
      <c r="EQ64" s="257">
        <f t="shared" si="153"/>
        <v>6.9603364841029354</v>
      </c>
      <c r="ER64" s="267">
        <f t="shared" si="154"/>
        <v>65.124023105674482</v>
      </c>
      <c r="ES64" s="259">
        <f t="shared" si="155"/>
        <v>62.896753009850414</v>
      </c>
      <c r="ET64" s="146">
        <v>34164</v>
      </c>
      <c r="EU64" s="9">
        <v>22111</v>
      </c>
      <c r="EV64" s="9">
        <v>2090</v>
      </c>
      <c r="EW64" s="9">
        <v>1539</v>
      </c>
      <c r="EX64" s="9">
        <v>19166</v>
      </c>
      <c r="EY64" s="9">
        <v>12068</v>
      </c>
      <c r="EZ64" s="9">
        <v>713</v>
      </c>
      <c r="FA64" s="9">
        <v>0</v>
      </c>
      <c r="FB64" s="9">
        <v>0</v>
      </c>
      <c r="FC64" s="9">
        <v>0</v>
      </c>
      <c r="FD64" s="9">
        <v>296</v>
      </c>
      <c r="FE64" s="9">
        <v>219</v>
      </c>
      <c r="FF64" s="9">
        <v>1647</v>
      </c>
      <c r="FG64" s="9">
        <v>1180</v>
      </c>
      <c r="FH64" s="9">
        <v>11</v>
      </c>
      <c r="FI64" s="9">
        <v>6</v>
      </c>
      <c r="FJ64" s="9">
        <v>273</v>
      </c>
      <c r="FK64" s="9">
        <v>199</v>
      </c>
      <c r="FL64" s="9">
        <v>9968</v>
      </c>
      <c r="FM64" s="16">
        <v>6900</v>
      </c>
    </row>
    <row r="65" spans="1:367" x14ac:dyDescent="0.3">
      <c r="A65" s="527"/>
      <c r="B65" s="510"/>
      <c r="C65" s="510"/>
      <c r="D65" s="528"/>
      <c r="E65" s="510"/>
      <c r="F65" s="512"/>
      <c r="G65" s="512"/>
      <c r="H65" s="512"/>
      <c r="I65" s="512"/>
      <c r="J65" s="529"/>
      <c r="K65" s="529"/>
      <c r="L65" s="512"/>
      <c r="M65" s="512"/>
      <c r="N65" s="512"/>
      <c r="O65" s="512"/>
      <c r="P65" s="512"/>
      <c r="Q65" s="529"/>
      <c r="R65" s="512"/>
      <c r="S65" s="512"/>
      <c r="T65" s="512"/>
      <c r="U65" s="512"/>
      <c r="V65" s="512"/>
      <c r="W65" s="512"/>
      <c r="X65" s="512"/>
      <c r="Y65" s="512"/>
      <c r="Z65" s="510"/>
      <c r="AA65" s="510"/>
      <c r="AB65" s="528"/>
      <c r="AC65" s="510"/>
      <c r="AD65" s="512"/>
      <c r="AE65" s="512"/>
      <c r="AF65" s="512"/>
      <c r="AG65" s="512"/>
      <c r="AH65" s="512"/>
      <c r="AI65" s="512"/>
      <c r="AJ65" s="512"/>
      <c r="AK65" s="512"/>
      <c r="AL65" s="529"/>
      <c r="AM65" s="529"/>
      <c r="AN65" s="529"/>
      <c r="AO65" s="529"/>
      <c r="AP65" s="512"/>
      <c r="AQ65" s="512"/>
      <c r="AR65" s="512"/>
      <c r="AS65" s="512"/>
      <c r="AT65" s="512"/>
      <c r="AU65" s="512"/>
      <c r="AV65" s="512"/>
      <c r="AW65" s="512"/>
      <c r="AX65" s="510"/>
      <c r="AY65" s="510"/>
      <c r="AZ65" s="528"/>
      <c r="BA65" s="510"/>
      <c r="BB65" s="511"/>
      <c r="BC65" s="511"/>
      <c r="BD65" s="511"/>
      <c r="BE65" s="511"/>
      <c r="BF65" s="512"/>
      <c r="BG65" s="512"/>
      <c r="BH65" s="529"/>
      <c r="BI65" s="512"/>
      <c r="BJ65" s="529"/>
      <c r="BK65" s="529"/>
      <c r="BL65" s="529"/>
      <c r="BM65" s="529"/>
      <c r="BN65" s="512"/>
      <c r="BO65" s="512"/>
      <c r="BP65" s="512"/>
      <c r="BQ65" s="512"/>
      <c r="BR65" s="512"/>
      <c r="BS65" s="512"/>
      <c r="BT65" s="512"/>
      <c r="BU65" s="512"/>
      <c r="BV65" s="510"/>
      <c r="BW65" s="510"/>
      <c r="BX65" s="528"/>
      <c r="BY65" s="510"/>
      <c r="BZ65" s="512"/>
      <c r="CA65" s="512"/>
      <c r="CB65" s="512"/>
      <c r="CC65" s="512"/>
      <c r="CD65" s="512"/>
      <c r="CE65" s="512"/>
      <c r="CF65" s="512"/>
      <c r="CG65" s="512"/>
      <c r="CH65" s="512"/>
      <c r="CI65" s="512"/>
      <c r="CJ65" s="512"/>
      <c r="CK65" s="512"/>
      <c r="CL65" s="512"/>
      <c r="CM65" s="512"/>
      <c r="CN65" s="512"/>
      <c r="CO65" s="512"/>
      <c r="CP65" s="512"/>
      <c r="CQ65" s="512"/>
      <c r="CR65" s="512"/>
      <c r="CS65" s="512"/>
      <c r="CT65" s="510"/>
      <c r="CU65" s="510"/>
      <c r="CV65" s="528"/>
      <c r="CW65" s="510"/>
      <c r="CX65" s="512"/>
      <c r="CY65" s="512"/>
      <c r="CZ65" s="512"/>
      <c r="DA65" s="512"/>
      <c r="DB65" s="512"/>
      <c r="DC65" s="512"/>
      <c r="DD65" s="512"/>
      <c r="DE65" s="512"/>
      <c r="DF65" s="512"/>
      <c r="DG65" s="512"/>
      <c r="DH65" s="512"/>
      <c r="DI65" s="512"/>
      <c r="DJ65" s="512"/>
      <c r="DK65" s="512"/>
      <c r="DL65" s="512"/>
      <c r="DM65" s="512"/>
      <c r="DN65" s="512"/>
      <c r="DO65" s="512"/>
      <c r="DP65" s="512"/>
      <c r="DQ65" s="512"/>
      <c r="DR65" s="510"/>
      <c r="DS65" s="510"/>
      <c r="DT65" s="528"/>
      <c r="DU65" s="510"/>
      <c r="DV65" s="512"/>
      <c r="DW65" s="512"/>
      <c r="DX65" s="512"/>
      <c r="DY65" s="512"/>
      <c r="DZ65" s="512"/>
      <c r="EA65" s="512"/>
      <c r="EB65" s="512"/>
      <c r="EC65" s="512"/>
      <c r="ED65" s="512"/>
      <c r="EE65" s="512"/>
      <c r="EF65" s="512"/>
      <c r="EG65" s="512"/>
      <c r="EH65" s="512"/>
      <c r="EI65" s="512"/>
      <c r="EJ65" s="512"/>
      <c r="EK65" s="512"/>
      <c r="EL65" s="512"/>
      <c r="EM65" s="512"/>
      <c r="EN65" s="512"/>
      <c r="EO65" s="512"/>
      <c r="EP65" s="510"/>
      <c r="EQ65" s="510"/>
      <c r="ER65" s="528"/>
      <c r="ES65" s="510"/>
      <c r="ET65" s="512"/>
      <c r="EU65" s="512"/>
      <c r="EV65" s="512"/>
      <c r="EW65" s="512"/>
      <c r="EX65" s="512"/>
      <c r="EY65" s="512"/>
      <c r="EZ65" s="512"/>
      <c r="FA65" s="512"/>
      <c r="FB65" s="512"/>
      <c r="FC65" s="512"/>
      <c r="FD65" s="512"/>
      <c r="FE65" s="512"/>
      <c r="FF65" s="512"/>
      <c r="FG65" s="512"/>
      <c r="FH65" s="512"/>
      <c r="FI65" s="512"/>
      <c r="FJ65" s="512"/>
      <c r="FK65" s="512"/>
      <c r="FL65" s="512"/>
      <c r="FM65" s="512"/>
      <c r="FN65" s="477"/>
      <c r="FO65" s="477"/>
      <c r="FP65" s="477"/>
      <c r="FQ65" s="477"/>
      <c r="FR65" s="477"/>
      <c r="FS65" s="477"/>
      <c r="FT65" s="477"/>
      <c r="FU65" s="477"/>
      <c r="FV65" s="477"/>
      <c r="FW65" s="477"/>
      <c r="FX65" s="477"/>
      <c r="FY65" s="477"/>
      <c r="FZ65" s="477"/>
      <c r="GA65" s="477"/>
      <c r="GB65" s="477"/>
      <c r="GC65" s="477"/>
      <c r="GD65" s="477"/>
      <c r="GE65" s="477"/>
      <c r="GF65" s="477"/>
      <c r="GG65" s="477"/>
      <c r="GH65" s="477"/>
      <c r="GI65" s="477"/>
      <c r="GJ65" s="477"/>
      <c r="GK65" s="477"/>
      <c r="GL65" s="477"/>
      <c r="GM65" s="477"/>
      <c r="GN65" s="477"/>
      <c r="GO65" s="477"/>
      <c r="GP65" s="477"/>
      <c r="GQ65" s="477"/>
      <c r="GR65" s="477"/>
      <c r="GS65" s="477"/>
      <c r="GT65" s="477"/>
      <c r="GU65" s="477"/>
      <c r="GV65" s="477"/>
      <c r="GW65" s="477"/>
      <c r="GX65" s="316"/>
      <c r="GY65" s="316"/>
      <c r="GZ65" s="316"/>
      <c r="HA65" s="316"/>
      <c r="HB65" s="316"/>
      <c r="HC65" s="316"/>
      <c r="HD65" s="316"/>
      <c r="HE65" s="316"/>
      <c r="HF65" s="316"/>
      <c r="HG65" s="316"/>
      <c r="HH65" s="316"/>
      <c r="HI65" s="316"/>
      <c r="HJ65" s="316"/>
      <c r="HK65" s="316"/>
      <c r="HL65" s="316"/>
      <c r="HM65" s="316"/>
      <c r="HN65" s="316"/>
      <c r="HO65" s="316"/>
      <c r="HP65" s="316"/>
      <c r="HQ65" s="316"/>
      <c r="HR65" s="316"/>
      <c r="HS65" s="316"/>
      <c r="HT65" s="316"/>
      <c r="HU65" s="316"/>
      <c r="HV65" s="316"/>
      <c r="HW65" s="316"/>
      <c r="HX65" s="316"/>
      <c r="HY65" s="316"/>
      <c r="HZ65" s="316"/>
      <c r="IA65" s="316"/>
      <c r="IB65" s="316"/>
      <c r="IC65" s="316"/>
      <c r="ID65" s="316"/>
      <c r="IE65" s="316"/>
      <c r="IF65" s="316"/>
      <c r="IG65" s="316"/>
      <c r="IH65" s="316"/>
      <c r="II65" s="316"/>
      <c r="IJ65" s="316"/>
      <c r="IK65" s="316"/>
      <c r="IL65" s="316"/>
      <c r="IM65" s="316"/>
      <c r="IN65" s="316"/>
      <c r="IO65" s="316"/>
      <c r="IP65" s="316"/>
      <c r="IQ65" s="316"/>
      <c r="IR65" s="316"/>
      <c r="IS65" s="316"/>
      <c r="IT65" s="316"/>
      <c r="IU65" s="316"/>
      <c r="IV65" s="316"/>
      <c r="IW65" s="316"/>
      <c r="IX65" s="316"/>
      <c r="IY65" s="316"/>
      <c r="IZ65" s="316"/>
      <c r="JA65" s="316"/>
      <c r="JB65" s="316"/>
      <c r="JC65" s="316"/>
      <c r="JD65" s="316"/>
      <c r="JE65" s="316"/>
      <c r="JF65" s="316"/>
      <c r="JG65" s="316"/>
      <c r="JH65" s="316"/>
      <c r="JI65" s="316"/>
      <c r="JJ65" s="316"/>
      <c r="JK65" s="316"/>
      <c r="JL65" s="316"/>
      <c r="JM65" s="316"/>
      <c r="JN65" s="316"/>
      <c r="JO65" s="316"/>
      <c r="JP65" s="316"/>
      <c r="JQ65" s="316"/>
      <c r="JR65" s="316"/>
      <c r="JS65" s="316"/>
      <c r="JT65" s="316"/>
      <c r="JU65" s="316"/>
      <c r="JV65" s="316"/>
      <c r="JW65" s="316"/>
      <c r="JX65" s="316"/>
      <c r="JY65" s="316"/>
      <c r="JZ65" s="316"/>
      <c r="KA65" s="316"/>
      <c r="KB65" s="316"/>
      <c r="KC65" s="316"/>
      <c r="KD65" s="316"/>
      <c r="KE65" s="316"/>
      <c r="KF65" s="316"/>
      <c r="KG65" s="316"/>
      <c r="KH65" s="316"/>
      <c r="KI65" s="316"/>
      <c r="KJ65" s="316"/>
      <c r="KK65" s="316"/>
      <c r="KL65" s="316"/>
      <c r="KM65" s="316"/>
      <c r="KN65" s="316"/>
      <c r="KO65" s="316"/>
      <c r="KP65" s="316"/>
      <c r="KQ65" s="316"/>
      <c r="KR65" s="316"/>
      <c r="KS65" s="316"/>
      <c r="KT65" s="316"/>
      <c r="KU65" s="316"/>
      <c r="KV65" s="316"/>
      <c r="KW65" s="316"/>
      <c r="KX65" s="316"/>
      <c r="KY65" s="316"/>
      <c r="KZ65" s="316"/>
      <c r="LA65" s="316"/>
      <c r="LB65" s="316"/>
      <c r="LC65" s="316"/>
      <c r="LD65" s="316"/>
      <c r="LE65" s="316"/>
      <c r="LF65" s="316"/>
      <c r="LG65" s="316"/>
      <c r="LH65" s="316"/>
      <c r="LI65" s="316"/>
      <c r="LJ65" s="316"/>
      <c r="LK65" s="316"/>
      <c r="LL65" s="316"/>
      <c r="LM65" s="316"/>
      <c r="LN65" s="316"/>
      <c r="LO65" s="316"/>
      <c r="LP65" s="316"/>
      <c r="LQ65" s="316"/>
      <c r="LR65" s="316"/>
      <c r="LS65" s="316"/>
      <c r="LT65" s="316"/>
      <c r="LU65" s="316"/>
      <c r="LV65" s="316"/>
      <c r="LW65" s="316"/>
      <c r="LX65" s="316"/>
      <c r="LY65" s="316"/>
      <c r="LZ65" s="316"/>
      <c r="MA65" s="316"/>
      <c r="MB65" s="316"/>
      <c r="MC65" s="316"/>
      <c r="MD65" s="316"/>
      <c r="ME65" s="316"/>
      <c r="MF65" s="316"/>
      <c r="MG65" s="316"/>
      <c r="MH65" s="316"/>
      <c r="MI65" s="316"/>
      <c r="MJ65" s="316"/>
      <c r="MK65" s="316"/>
      <c r="ML65" s="316"/>
      <c r="MM65" s="316"/>
      <c r="MN65" s="316"/>
      <c r="MO65" s="316"/>
      <c r="MP65" s="316"/>
      <c r="MQ65" s="316"/>
      <c r="MR65" s="316"/>
      <c r="MS65" s="316"/>
      <c r="MT65" s="316"/>
      <c r="MU65" s="316"/>
      <c r="MV65" s="316"/>
      <c r="MW65" s="316"/>
      <c r="MX65" s="316"/>
      <c r="MY65" s="316"/>
      <c r="MZ65" s="316"/>
      <c r="NA65" s="316"/>
      <c r="NB65" s="316"/>
      <c r="NC65" s="316"/>
    </row>
    <row r="66" spans="1:367" x14ac:dyDescent="0.3">
      <c r="A66" s="268" t="s">
        <v>164</v>
      </c>
    </row>
    <row r="67" spans="1:367" x14ac:dyDescent="0.3">
      <c r="A67" s="269" t="s">
        <v>165</v>
      </c>
      <c r="B67" s="142"/>
      <c r="C67" s="142"/>
      <c r="D67" s="142"/>
      <c r="E67" s="142"/>
      <c r="F67" s="142"/>
      <c r="G67" s="142"/>
    </row>
    <row r="68" spans="1:367" x14ac:dyDescent="0.3">
      <c r="A68" s="270" t="s">
        <v>166</v>
      </c>
    </row>
  </sheetData>
  <mergeCells count="204">
    <mergeCell ref="NB4:NC4"/>
    <mergeCell ref="MB4:MC4"/>
    <mergeCell ref="MD4:ME4"/>
    <mergeCell ref="MF4:MG4"/>
    <mergeCell ref="MH4:MI4"/>
    <mergeCell ref="MJ4:MK4"/>
    <mergeCell ref="LB3:LS3"/>
    <mergeCell ref="LB4:LC4"/>
    <mergeCell ref="LD4:LE4"/>
    <mergeCell ref="LF4:LG4"/>
    <mergeCell ref="LH4:LI4"/>
    <mergeCell ref="ML3:NC3"/>
    <mergeCell ref="ML4:MM4"/>
    <mergeCell ref="MN4:MO4"/>
    <mergeCell ref="MP4:MQ4"/>
    <mergeCell ref="MR4:MS4"/>
    <mergeCell ref="LJ4:LK4"/>
    <mergeCell ref="LL4:LM4"/>
    <mergeCell ref="LN4:LO4"/>
    <mergeCell ref="LP4:LQ4"/>
    <mergeCell ref="LR4:LS4"/>
    <mergeCell ref="LT3:MK3"/>
    <mergeCell ref="LT4:LU4"/>
    <mergeCell ref="LV4:LW4"/>
    <mergeCell ref="LX4:LY4"/>
    <mergeCell ref="LZ4:MA4"/>
    <mergeCell ref="MT4:MU4"/>
    <mergeCell ref="MV4:MW4"/>
    <mergeCell ref="MX4:MY4"/>
    <mergeCell ref="MZ4:NA4"/>
    <mergeCell ref="KH4:KI4"/>
    <mergeCell ref="KJ3:LA3"/>
    <mergeCell ref="KJ4:KK4"/>
    <mergeCell ref="KL4:KM4"/>
    <mergeCell ref="KN4:KO4"/>
    <mergeCell ref="KP4:KQ4"/>
    <mergeCell ref="KR4:KS4"/>
    <mergeCell ref="KT4:KU4"/>
    <mergeCell ref="KV4:KW4"/>
    <mergeCell ref="KX4:KY4"/>
    <mergeCell ref="KZ4:LA4"/>
    <mergeCell ref="JN4:JO4"/>
    <mergeCell ref="JP4:JQ4"/>
    <mergeCell ref="IJ4:IK4"/>
    <mergeCell ref="IR4:IS4"/>
    <mergeCell ref="IT4:IU4"/>
    <mergeCell ref="JR3:KI3"/>
    <mergeCell ref="JR4:JS4"/>
    <mergeCell ref="JT4:JU4"/>
    <mergeCell ref="JV4:JW4"/>
    <mergeCell ref="JX4:JY4"/>
    <mergeCell ref="IX4:IY4"/>
    <mergeCell ref="IH3:IY3"/>
    <mergeCell ref="IZ3:JQ3"/>
    <mergeCell ref="IZ4:JA4"/>
    <mergeCell ref="JB4:JC4"/>
    <mergeCell ref="JD4:JE4"/>
    <mergeCell ref="JF4:JG4"/>
    <mergeCell ref="JH4:JI4"/>
    <mergeCell ref="JJ4:JK4"/>
    <mergeCell ref="JL4:JM4"/>
    <mergeCell ref="JZ4:KA4"/>
    <mergeCell ref="KB4:KC4"/>
    <mergeCell ref="KD4:KE4"/>
    <mergeCell ref="KF4:KG4"/>
    <mergeCell ref="IV4:IW4"/>
    <mergeCell ref="ER4:ES4"/>
    <mergeCell ref="AN4:AO4"/>
    <mergeCell ref="EX4:EY4"/>
    <mergeCell ref="BX4:BY4"/>
    <mergeCell ref="CF4:CG4"/>
    <mergeCell ref="CH4:CI4"/>
    <mergeCell ref="CJ4:CK4"/>
    <mergeCell ref="CL4:CM4"/>
    <mergeCell ref="CN4:CO4"/>
    <mergeCell ref="CP4:CQ4"/>
    <mergeCell ref="HL4:HM4"/>
    <mergeCell ref="HR4:HS4"/>
    <mergeCell ref="CT4:CU4"/>
    <mergeCell ref="CV4:CW4"/>
    <mergeCell ref="DR4:DS4"/>
    <mergeCell ref="DT4:DU4"/>
    <mergeCell ref="EJ4:EK4"/>
    <mergeCell ref="GP4:GQ4"/>
    <mergeCell ref="ID4:IE4"/>
    <mergeCell ref="HP4:HQ4"/>
    <mergeCell ref="GH4:GI4"/>
    <mergeCell ref="FZ4:GA4"/>
    <mergeCell ref="GB4:GC4"/>
    <mergeCell ref="HN4:HO4"/>
    <mergeCell ref="GR4:GS4"/>
    <mergeCell ref="GT4:GU4"/>
    <mergeCell ref="EP4:EQ4"/>
    <mergeCell ref="FL4:FM4"/>
    <mergeCell ref="FF4:FG4"/>
    <mergeCell ref="FH4:FI4"/>
    <mergeCell ref="HJ4:HK4"/>
    <mergeCell ref="CX4:CY4"/>
    <mergeCell ref="DL4:DM4"/>
    <mergeCell ref="FB4:FC4"/>
    <mergeCell ref="DJ4:DK4"/>
    <mergeCell ref="EL4:EM4"/>
    <mergeCell ref="FN4:FO4"/>
    <mergeCell ref="FP4:FQ4"/>
    <mergeCell ref="GF4:GG4"/>
    <mergeCell ref="BV3:CS3"/>
    <mergeCell ref="BZ4:CA4"/>
    <mergeCell ref="CB4:CC4"/>
    <mergeCell ref="CD4:CE4"/>
    <mergeCell ref="ED4:EE4"/>
    <mergeCell ref="EB4:EC4"/>
    <mergeCell ref="DR3:EO3"/>
    <mergeCell ref="EN4:EO4"/>
    <mergeCell ref="IP4:IQ4"/>
    <mergeCell ref="IL4:IM4"/>
    <mergeCell ref="GX4:GY4"/>
    <mergeCell ref="HF4:HG4"/>
    <mergeCell ref="HX4:HY4"/>
    <mergeCell ref="GJ4:GK4"/>
    <mergeCell ref="HH4:HI4"/>
    <mergeCell ref="GD4:GE4"/>
    <mergeCell ref="IF4:IG4"/>
    <mergeCell ref="HZ4:IA4"/>
    <mergeCell ref="IB4:IC4"/>
    <mergeCell ref="GL4:GM4"/>
    <mergeCell ref="GN4:GO4"/>
    <mergeCell ref="IN4:IO4"/>
    <mergeCell ref="HT4:HU4"/>
    <mergeCell ref="HV4:HW4"/>
    <mergeCell ref="P4:Q4"/>
    <mergeCell ref="R4:S4"/>
    <mergeCell ref="AV4:AW4"/>
    <mergeCell ref="AH4:AI4"/>
    <mergeCell ref="DD4:DE4"/>
    <mergeCell ref="EF4:EG4"/>
    <mergeCell ref="EH4:EI4"/>
    <mergeCell ref="EV4:EW4"/>
    <mergeCell ref="DB4:DC4"/>
    <mergeCell ref="DZ4:EA4"/>
    <mergeCell ref="V4:W4"/>
    <mergeCell ref="AT4:AU4"/>
    <mergeCell ref="DN4:DO4"/>
    <mergeCell ref="DP4:DQ4"/>
    <mergeCell ref="AP4:AQ4"/>
    <mergeCell ref="CR4:CS4"/>
    <mergeCell ref="AB4:AC4"/>
    <mergeCell ref="Z4:AA4"/>
    <mergeCell ref="A3:A5"/>
    <mergeCell ref="DF4:DG4"/>
    <mergeCell ref="DH4:DI4"/>
    <mergeCell ref="J4:K4"/>
    <mergeCell ref="DV4:DW4"/>
    <mergeCell ref="DX4:DY4"/>
    <mergeCell ref="X4:Y4"/>
    <mergeCell ref="AF4:AG4"/>
    <mergeCell ref="Z3:AW3"/>
    <mergeCell ref="CT3:DQ3"/>
    <mergeCell ref="B4:C4"/>
    <mergeCell ref="D4:E4"/>
    <mergeCell ref="CZ4:DA4"/>
    <mergeCell ref="AD4:AE4"/>
    <mergeCell ref="AJ4:AK4"/>
    <mergeCell ref="B3:Y3"/>
    <mergeCell ref="T4:U4"/>
    <mergeCell ref="L4:M4"/>
    <mergeCell ref="AR4:AS4"/>
    <mergeCell ref="BV4:BW4"/>
    <mergeCell ref="AL4:AM4"/>
    <mergeCell ref="F4:G4"/>
    <mergeCell ref="H4:I4"/>
    <mergeCell ref="N4:O4"/>
    <mergeCell ref="EP3:FM3"/>
    <mergeCell ref="ET4:EU4"/>
    <mergeCell ref="FD4:FE4"/>
    <mergeCell ref="FJ4:FK4"/>
    <mergeCell ref="EZ4:FA4"/>
    <mergeCell ref="FR4:FS4"/>
    <mergeCell ref="FT4:FU4"/>
    <mergeCell ref="FV4:FW4"/>
    <mergeCell ref="FX4:FY4"/>
    <mergeCell ref="HP3:IG3"/>
    <mergeCell ref="GZ4:HA4"/>
    <mergeCell ref="IH4:II4"/>
    <mergeCell ref="B2:FM2"/>
    <mergeCell ref="FN2:NC2"/>
    <mergeCell ref="FN3:GE3"/>
    <mergeCell ref="GV4:GW4"/>
    <mergeCell ref="GF3:GW3"/>
    <mergeCell ref="HB4:HC4"/>
    <mergeCell ref="HD4:HE4"/>
    <mergeCell ref="AX3:BU3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BT4:BU4"/>
    <mergeCell ref="GX3:HO3"/>
  </mergeCells>
  <phoneticPr fontId="36" type="noConversion"/>
  <pageMargins left="0.7" right="0.7" top="0.75" bottom="0.75" header="0.3" footer="0.3"/>
  <pageSetup paperSize="9" orientation="portrait" r:id="rId1"/>
  <ignoredErrors>
    <ignoredError sqref="KM15 MO16 MO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학생수_설립별(1965-2025)</vt:lpstr>
      <vt:lpstr>학생수_시도별(1965-2025)</vt:lpstr>
      <vt:lpstr>계열별 정원 입학 재적학생 졸업자(1965-2025)</vt:lpstr>
      <vt:lpstr>취업통계_졸업상황(1965-2023)</vt:lpstr>
      <vt:lpstr>취업통계_계열별 취업률(1965-2023)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2025-09-23T05:38:15Z</dcterms:modified>
</cp:coreProperties>
</file>